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cb1ad14b7c3a2e/John's Stuff/Trading/Trading Results/"/>
    </mc:Choice>
  </mc:AlternateContent>
  <xr:revisionPtr revIDLastSave="4732" documentId="14_{1672C058-B804-4B27-8696-D5BD52FD3E97}" xr6:coauthVersionLast="46" xr6:coauthVersionMax="46" xr10:uidLastSave="{CADB1557-1511-4872-82B6-48D8F1716564}"/>
  <bookViews>
    <workbookView xWindow="-28920" yWindow="-120" windowWidth="29040" windowHeight="15840" activeTab="2" xr2:uid="{6EADBDBE-C143-4BE2-9DA5-9FFC510E2188}"/>
  </bookViews>
  <sheets>
    <sheet name="Filtered TROBS" sheetId="30" r:id="rId1"/>
    <sheet name="Filtered Pivot" sheetId="32" r:id="rId2"/>
    <sheet name="Handicaps" sheetId="31" r:id="rId3"/>
    <sheet name="Rules" sheetId="6" r:id="rId4"/>
  </sheets>
  <definedNames>
    <definedName name="_xlnm._FilterDatabase" localSheetId="0" hidden="1">'Filtered TROBS'!$A$1:$AF$301</definedName>
    <definedName name="_xlnm._FilterDatabase" localSheetId="2" hidden="1">Handicaps!$A$1:$AF$10</definedName>
  </definedNames>
  <calcPr calcId="191029"/>
  <pivotCaches>
    <pivotCache cacheId="4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452" i="30" l="1"/>
  <c r="AA452" i="30"/>
  <c r="Y452" i="30"/>
  <c r="W452" i="30"/>
  <c r="Z452" i="30" s="1"/>
  <c r="AB452" i="30"/>
  <c r="AB4" i="31"/>
  <c r="AB5" i="31"/>
  <c r="AB6" i="31"/>
  <c r="AB7" i="31"/>
  <c r="AB8" i="31"/>
  <c r="AB9" i="31"/>
  <c r="AB10" i="31"/>
  <c r="AB11" i="31"/>
  <c r="AB12" i="31"/>
  <c r="AB13" i="31"/>
  <c r="AB14" i="31"/>
  <c r="W14" i="31"/>
  <c r="X14" i="31" s="1"/>
  <c r="W13" i="31"/>
  <c r="X13" i="31" s="1"/>
  <c r="W12" i="31"/>
  <c r="X12" i="31" s="1"/>
  <c r="W11" i="31"/>
  <c r="Z11" i="31" s="1"/>
  <c r="W10" i="31"/>
  <c r="X10" i="31" s="1"/>
  <c r="Z14" i="31" l="1"/>
  <c r="X11" i="31"/>
  <c r="Z12" i="31"/>
  <c r="Z13" i="31"/>
  <c r="Z10" i="31"/>
  <c r="X452" i="30"/>
  <c r="W451" i="30"/>
  <c r="Z451" i="30" s="1"/>
  <c r="AB451" i="30"/>
  <c r="W450" i="30"/>
  <c r="X450" i="30" s="1"/>
  <c r="AB450" i="30"/>
  <c r="AB2" i="31"/>
  <c r="AB3" i="31"/>
  <c r="AC3" i="31" s="1"/>
  <c r="W3" i="31"/>
  <c r="W4" i="31"/>
  <c r="W5" i="31"/>
  <c r="Z5" i="31" s="1"/>
  <c r="W6" i="31"/>
  <c r="W7" i="31"/>
  <c r="W8" i="31"/>
  <c r="W9" i="31"/>
  <c r="W2" i="31"/>
  <c r="W449" i="30"/>
  <c r="X449" i="30" s="1"/>
  <c r="AB449" i="30"/>
  <c r="W7" i="30"/>
  <c r="X7" i="30" s="1"/>
  <c r="AB7" i="30"/>
  <c r="W448" i="30"/>
  <c r="Z448" i="30" s="1"/>
  <c r="AB448" i="30"/>
  <c r="W447" i="30"/>
  <c r="X447" i="30" s="1"/>
  <c r="AB447" i="30"/>
  <c r="W446" i="30"/>
  <c r="X446" i="30" s="1"/>
  <c r="AB446" i="30"/>
  <c r="W445" i="30"/>
  <c r="Z445" i="30" s="1"/>
  <c r="AB445" i="30"/>
  <c r="W444" i="30"/>
  <c r="X444" i="30" s="1"/>
  <c r="AB444" i="30"/>
  <c r="W443" i="30"/>
  <c r="X443" i="30" s="1"/>
  <c r="AB443" i="30"/>
  <c r="W442" i="30"/>
  <c r="Z442" i="30" s="1"/>
  <c r="AB442" i="30"/>
  <c r="W441" i="30"/>
  <c r="X441" i="30" s="1"/>
  <c r="AB441" i="30"/>
  <c r="W440" i="30"/>
  <c r="X440" i="30" s="1"/>
  <c r="AB440" i="30"/>
  <c r="W439" i="30"/>
  <c r="X439" i="30" s="1"/>
  <c r="AB439" i="30"/>
  <c r="W438" i="30"/>
  <c r="X438" i="30" s="1"/>
  <c r="AB438" i="30"/>
  <c r="W437" i="30"/>
  <c r="X437" i="30" s="1"/>
  <c r="AB437" i="30"/>
  <c r="W436" i="30"/>
  <c r="Z436" i="30" s="1"/>
  <c r="AB436" i="30"/>
  <c r="W435" i="30"/>
  <c r="X435" i="30" s="1"/>
  <c r="AB435" i="30"/>
  <c r="W434" i="30"/>
  <c r="X434" i="30" s="1"/>
  <c r="AB434" i="30"/>
  <c r="W433" i="30"/>
  <c r="Z433" i="30" s="1"/>
  <c r="AB433" i="30"/>
  <c r="W432" i="30"/>
  <c r="Z432" i="30" s="1"/>
  <c r="AB432" i="30"/>
  <c r="W431" i="30"/>
  <c r="X431" i="30" s="1"/>
  <c r="AB431" i="30"/>
  <c r="W430" i="30"/>
  <c r="X430" i="30" s="1"/>
  <c r="AB430" i="30"/>
  <c r="W429" i="30"/>
  <c r="Z429" i="30" s="1"/>
  <c r="AB429" i="30"/>
  <c r="W428" i="30"/>
  <c r="X428" i="30" s="1"/>
  <c r="AB428" i="30"/>
  <c r="W427" i="30"/>
  <c r="Z427" i="30" s="1"/>
  <c r="AB427" i="30"/>
  <c r="W426" i="30"/>
  <c r="X426" i="30" s="1"/>
  <c r="AB426" i="30"/>
  <c r="W425" i="30"/>
  <c r="X425" i="30" s="1"/>
  <c r="AB425" i="30"/>
  <c r="W424" i="30"/>
  <c r="X424" i="30" s="1"/>
  <c r="AB424" i="30"/>
  <c r="W423" i="30"/>
  <c r="X423" i="30" s="1"/>
  <c r="AB423" i="30"/>
  <c r="W422" i="30"/>
  <c r="Z422" i="30" s="1"/>
  <c r="AB422" i="30"/>
  <c r="W421" i="30"/>
  <c r="X421" i="30" s="1"/>
  <c r="AB421" i="30"/>
  <c r="W420" i="30"/>
  <c r="X420" i="30" s="1"/>
  <c r="AB420" i="30"/>
  <c r="W419" i="30"/>
  <c r="Z419" i="30" s="1"/>
  <c r="AB419" i="30"/>
  <c r="W418" i="30"/>
  <c r="X418" i="30" s="1"/>
  <c r="AB418" i="30"/>
  <c r="W417" i="30"/>
  <c r="Z417" i="30" s="1"/>
  <c r="AB417" i="30"/>
  <c r="W416" i="30"/>
  <c r="Z416" i="30" s="1"/>
  <c r="AB416" i="30"/>
  <c r="W415" i="30"/>
  <c r="X415" i="30" s="1"/>
  <c r="AB415" i="30"/>
  <c r="W414" i="30"/>
  <c r="X414" i="30" s="1"/>
  <c r="AB414" i="30"/>
  <c r="W413" i="30"/>
  <c r="X413" i="30" s="1"/>
  <c r="AB413" i="30"/>
  <c r="W412" i="30"/>
  <c r="X412" i="30" s="1"/>
  <c r="AB412" i="30"/>
  <c r="W411" i="30"/>
  <c r="X411" i="30" s="1"/>
  <c r="AB411" i="30"/>
  <c r="W410" i="30"/>
  <c r="Z410" i="30" s="1"/>
  <c r="AB410" i="30"/>
  <c r="W409" i="30"/>
  <c r="Z409" i="30" s="1"/>
  <c r="AB409" i="30"/>
  <c r="W408" i="30"/>
  <c r="Z408" i="30" s="1"/>
  <c r="AB408" i="30"/>
  <c r="W407" i="30"/>
  <c r="Z407" i="30" s="1"/>
  <c r="AB407" i="30"/>
  <c r="W406" i="30"/>
  <c r="Z406" i="30" s="1"/>
  <c r="AB406" i="30"/>
  <c r="W405" i="30"/>
  <c r="X405" i="30" s="1"/>
  <c r="AB405" i="30"/>
  <c r="W404" i="30"/>
  <c r="Z404" i="30" s="1"/>
  <c r="AB404" i="30"/>
  <c r="W403" i="30"/>
  <c r="X403" i="30" s="1"/>
  <c r="AB403" i="30"/>
  <c r="W402" i="30"/>
  <c r="X402" i="30" s="1"/>
  <c r="AB402" i="30"/>
  <c r="W401" i="30"/>
  <c r="X401" i="30" s="1"/>
  <c r="AB401" i="30"/>
  <c r="W400" i="30"/>
  <c r="X400" i="30" s="1"/>
  <c r="AB400" i="30"/>
  <c r="W399" i="30"/>
  <c r="X399" i="30" s="1"/>
  <c r="AB399" i="30"/>
  <c r="W398" i="30"/>
  <c r="Z398" i="30" s="1"/>
  <c r="AB398" i="30"/>
  <c r="W397" i="30"/>
  <c r="X397" i="30" s="1"/>
  <c r="AB397" i="30"/>
  <c r="W396" i="30"/>
  <c r="Z396" i="30" s="1"/>
  <c r="AB396" i="30"/>
  <c r="W395" i="30"/>
  <c r="Z395" i="30" s="1"/>
  <c r="AB395" i="30"/>
  <c r="W394" i="30"/>
  <c r="Z394" i="30" s="1"/>
  <c r="AB394" i="30"/>
  <c r="W393" i="30"/>
  <c r="X393" i="30" s="1"/>
  <c r="AB393" i="30"/>
  <c r="W392" i="30"/>
  <c r="X392" i="30" s="1"/>
  <c r="AB392" i="30"/>
  <c r="W391" i="30"/>
  <c r="X391" i="30" s="1"/>
  <c r="AB391" i="30"/>
  <c r="W390" i="30"/>
  <c r="X390" i="30" s="1"/>
  <c r="AB390" i="30"/>
  <c r="W389" i="30"/>
  <c r="X389" i="30" s="1"/>
  <c r="AB389" i="30"/>
  <c r="W388" i="30"/>
  <c r="Z388" i="30" s="1"/>
  <c r="AB388" i="30"/>
  <c r="W387" i="30"/>
  <c r="X387" i="30" s="1"/>
  <c r="AB387" i="30"/>
  <c r="W386" i="30"/>
  <c r="Z386" i="30" s="1"/>
  <c r="AB386" i="30"/>
  <c r="X8" i="31" l="1"/>
  <c r="Z8" i="31"/>
  <c r="X7" i="31"/>
  <c r="Z7" i="31"/>
  <c r="X6" i="31"/>
  <c r="Z6" i="31"/>
  <c r="X4" i="31"/>
  <c r="Y4" i="31" s="1"/>
  <c r="Z4" i="31"/>
  <c r="X3" i="31"/>
  <c r="Y3" i="31" s="1"/>
  <c r="Z3" i="31"/>
  <c r="AA3" i="31" s="1"/>
  <c r="X9" i="31"/>
  <c r="Z9" i="31"/>
  <c r="AC4" i="31"/>
  <c r="AC5" i="31" s="1"/>
  <c r="AC6" i="31" s="1"/>
  <c r="AC7" i="31" s="1"/>
  <c r="AC8" i="31" s="1"/>
  <c r="AC9" i="31" s="1"/>
  <c r="AC10" i="31" s="1"/>
  <c r="AC11" i="31" s="1"/>
  <c r="AC12" i="31" s="1"/>
  <c r="AC13" i="31" s="1"/>
  <c r="AC14" i="31" s="1"/>
  <c r="X451" i="30"/>
  <c r="Z450" i="30"/>
  <c r="X5" i="31"/>
  <c r="Z449" i="30"/>
  <c r="Z7" i="30"/>
  <c r="X448" i="30"/>
  <c r="Z447" i="30"/>
  <c r="X445" i="30"/>
  <c r="Z446" i="30"/>
  <c r="Z444" i="30"/>
  <c r="Z443" i="30"/>
  <c r="X442" i="30"/>
  <c r="Z441" i="30"/>
  <c r="Z440" i="30"/>
  <c r="Z439" i="30"/>
  <c r="Z438" i="30"/>
  <c r="Z437" i="30"/>
  <c r="Z435" i="30"/>
  <c r="X436" i="30"/>
  <c r="Z434" i="30"/>
  <c r="X433" i="30"/>
  <c r="X432" i="30"/>
  <c r="Z431" i="30"/>
  <c r="X429" i="30"/>
  <c r="Z430" i="30"/>
  <c r="X427" i="30"/>
  <c r="Z428" i="30"/>
  <c r="Z426" i="30"/>
  <c r="Z425" i="30"/>
  <c r="Z424" i="30"/>
  <c r="Z423" i="30"/>
  <c r="X422" i="30"/>
  <c r="Z421" i="30"/>
  <c r="Z420" i="30"/>
  <c r="X419" i="30"/>
  <c r="X417" i="30"/>
  <c r="Z418" i="30"/>
  <c r="X416" i="30"/>
  <c r="Z415" i="30"/>
  <c r="Z414" i="30"/>
  <c r="Z413" i="30"/>
  <c r="Z412" i="30"/>
  <c r="Z411" i="30"/>
  <c r="X409" i="30"/>
  <c r="X410" i="30"/>
  <c r="X408" i="30"/>
  <c r="X407" i="30"/>
  <c r="X404" i="30"/>
  <c r="X406" i="30"/>
  <c r="Z405" i="30"/>
  <c r="Z403" i="30"/>
  <c r="Z402" i="30"/>
  <c r="Z401" i="30"/>
  <c r="Z400" i="30"/>
  <c r="Z399" i="30"/>
  <c r="X398" i="30"/>
  <c r="Z397" i="30"/>
  <c r="X396" i="30"/>
  <c r="X395" i="30"/>
  <c r="Z393" i="30"/>
  <c r="X394" i="30"/>
  <c r="Z392" i="30"/>
  <c r="Z391" i="30"/>
  <c r="Z390" i="30"/>
  <c r="Z389" i="30"/>
  <c r="X388" i="30"/>
  <c r="Z387" i="30"/>
  <c r="X386" i="30"/>
  <c r="AA4" i="31" l="1"/>
  <c r="AA5" i="31" s="1"/>
  <c r="AA6" i="31" s="1"/>
  <c r="AA7" i="31" s="1"/>
  <c r="AA8" i="31" s="1"/>
  <c r="AA9" i="31" s="1"/>
  <c r="AA10" i="31" s="1"/>
  <c r="AA11" i="31" s="1"/>
  <c r="AA12" i="31" s="1"/>
  <c r="AA13" i="31" s="1"/>
  <c r="AA14" i="31" s="1"/>
  <c r="Y5" i="31"/>
  <c r="Y6" i="31" s="1"/>
  <c r="Y7" i="31" s="1"/>
  <c r="Y8" i="31" s="1"/>
  <c r="Y9" i="31" s="1"/>
  <c r="Y10" i="31" s="1"/>
  <c r="Y11" i="31" s="1"/>
  <c r="Y12" i="31" s="1"/>
  <c r="Y13" i="31" s="1"/>
  <c r="Y14" i="31" s="1"/>
  <c r="W385" i="30"/>
  <c r="X385" i="30" s="1"/>
  <c r="AB385" i="30"/>
  <c r="W384" i="30"/>
  <c r="X384" i="30" s="1"/>
  <c r="AB384" i="30"/>
  <c r="W383" i="30"/>
  <c r="X383" i="30" s="1"/>
  <c r="AB383" i="30"/>
  <c r="W382" i="30"/>
  <c r="X382" i="30" s="1"/>
  <c r="AB382" i="30"/>
  <c r="W381" i="30"/>
  <c r="X381" i="30" s="1"/>
  <c r="AB381" i="30"/>
  <c r="W380" i="30"/>
  <c r="Z380" i="30" s="1"/>
  <c r="AB380" i="30"/>
  <c r="AB379" i="30"/>
  <c r="W379" i="30"/>
  <c r="Z379" i="30" s="1"/>
  <c r="W378" i="30"/>
  <c r="Z378" i="30" s="1"/>
  <c r="AB378" i="30"/>
  <c r="W377" i="30"/>
  <c r="X377" i="30" s="1"/>
  <c r="AB377" i="30"/>
  <c r="W376" i="30"/>
  <c r="X376" i="30" s="1"/>
  <c r="AB376" i="30"/>
  <c r="W375" i="30"/>
  <c r="X375" i="30" s="1"/>
  <c r="AB375" i="30"/>
  <c r="W374" i="30"/>
  <c r="X374" i="30" s="1"/>
  <c r="AB374" i="30"/>
  <c r="W373" i="30"/>
  <c r="X373" i="30" s="1"/>
  <c r="AB373" i="30"/>
  <c r="W372" i="30"/>
  <c r="X372" i="30" s="1"/>
  <c r="AB372" i="30"/>
  <c r="W371" i="30"/>
  <c r="X371" i="30" s="1"/>
  <c r="AB371" i="30"/>
  <c r="W370" i="30"/>
  <c r="X370" i="30" s="1"/>
  <c r="AB370" i="30"/>
  <c r="W369" i="30"/>
  <c r="Z369" i="30" s="1"/>
  <c r="AB369" i="30"/>
  <c r="W368" i="30"/>
  <c r="X368" i="30" s="1"/>
  <c r="AB368" i="30"/>
  <c r="Z384" i="30" l="1"/>
  <c r="Z385" i="30"/>
  <c r="Z383" i="30"/>
  <c r="Z381" i="30"/>
  <c r="Z382" i="30"/>
  <c r="X380" i="30"/>
  <c r="X379" i="30"/>
  <c r="X378" i="30"/>
  <c r="Z377" i="30"/>
  <c r="Z375" i="30"/>
  <c r="Z376" i="30"/>
  <c r="Z374" i="30"/>
  <c r="Z373" i="30"/>
  <c r="Z372" i="30"/>
  <c r="Z371" i="30"/>
  <c r="X369" i="30"/>
  <c r="Z370" i="30"/>
  <c r="Z368" i="30"/>
  <c r="AB366" i="30"/>
  <c r="AB367" i="30"/>
  <c r="W366" i="30"/>
  <c r="Z366" i="30" s="1"/>
  <c r="W367" i="30"/>
  <c r="X367" i="30" s="1"/>
  <c r="X366" i="30" l="1"/>
  <c r="Z367" i="30"/>
  <c r="W365" i="30" l="1"/>
  <c r="X365" i="30" s="1"/>
  <c r="AB365" i="30"/>
  <c r="W364" i="30"/>
  <c r="X364" i="30" s="1"/>
  <c r="AB364" i="30"/>
  <c r="Z365" i="30" l="1"/>
  <c r="Z364" i="30"/>
  <c r="AB363" i="30"/>
  <c r="W363" i="30"/>
  <c r="Z363" i="30" s="1"/>
  <c r="W362" i="30"/>
  <c r="X362" i="30" s="1"/>
  <c r="AB362" i="30"/>
  <c r="X363" i="30" l="1"/>
  <c r="Z362" i="30"/>
  <c r="W361" i="30" l="1"/>
  <c r="Z361" i="30" s="1"/>
  <c r="AB361" i="30"/>
  <c r="X361" i="30" l="1"/>
  <c r="W360" i="30" l="1"/>
  <c r="X360" i="30" s="1"/>
  <c r="AB360" i="30"/>
  <c r="W359" i="30"/>
  <c r="X359" i="30" s="1"/>
  <c r="AB359" i="30"/>
  <c r="Z360" i="30" l="1"/>
  <c r="Z359" i="30"/>
  <c r="W358" i="30" l="1"/>
  <c r="Z358" i="30" s="1"/>
  <c r="AB358" i="30"/>
  <c r="X358" i="30" l="1"/>
  <c r="W357" i="30" l="1"/>
  <c r="X357" i="30" s="1"/>
  <c r="AB357" i="30"/>
  <c r="Z357" i="30" l="1"/>
  <c r="AB356" i="30" l="1"/>
  <c r="W355" i="30"/>
  <c r="X355" i="30" s="1"/>
  <c r="W356" i="30"/>
  <c r="Z356" i="30" s="1"/>
  <c r="AB355" i="30"/>
  <c r="X356" i="30" l="1"/>
  <c r="Z355" i="30"/>
  <c r="W354" i="30" l="1"/>
  <c r="Z354" i="30" s="1"/>
  <c r="AB354" i="30"/>
  <c r="X354" i="30" l="1"/>
  <c r="W352" i="30" l="1"/>
  <c r="Z352" i="30" s="1"/>
  <c r="W353" i="30"/>
  <c r="Z353" i="30" s="1"/>
  <c r="AB353" i="30"/>
  <c r="AB352" i="30"/>
  <c r="W351" i="30"/>
  <c r="Z351" i="30" s="1"/>
  <c r="AB351" i="30"/>
  <c r="W350" i="30"/>
  <c r="X350" i="30" s="1"/>
  <c r="AB350" i="30"/>
  <c r="X353" i="30" l="1"/>
  <c r="X351" i="30"/>
  <c r="X352" i="30"/>
  <c r="Z350" i="30"/>
  <c r="W349" i="30"/>
  <c r="X349" i="30" s="1"/>
  <c r="AB349" i="30"/>
  <c r="Z349" i="30" l="1"/>
  <c r="W348" i="30"/>
  <c r="X348" i="30" s="1"/>
  <c r="AB348" i="30"/>
  <c r="Z348" i="30" l="1"/>
  <c r="AB343" i="30" l="1"/>
  <c r="AB344" i="30"/>
  <c r="AB345" i="30"/>
  <c r="AB346" i="30"/>
  <c r="AB347" i="30"/>
  <c r="W347" i="30"/>
  <c r="X347" i="30" s="1"/>
  <c r="Z347" i="30" l="1"/>
  <c r="W346" i="30" l="1"/>
  <c r="W345" i="30"/>
  <c r="X346" i="30" l="1"/>
  <c r="Z346" i="30"/>
  <c r="Z345" i="30"/>
  <c r="X345" i="30"/>
  <c r="W344" i="30"/>
  <c r="X344" i="30" l="1"/>
  <c r="Z344" i="30"/>
  <c r="W343" i="30" l="1"/>
  <c r="W342" i="30"/>
  <c r="X342" i="30" s="1"/>
  <c r="AB342" i="30"/>
  <c r="X343" i="30" l="1"/>
  <c r="Z343" i="30"/>
  <c r="Z342" i="30"/>
  <c r="W341" i="30"/>
  <c r="X341" i="30" s="1"/>
  <c r="AB341" i="30"/>
  <c r="Z341" i="30" l="1"/>
  <c r="W340" i="30" l="1"/>
  <c r="X340" i="30" s="1"/>
  <c r="AB340" i="30"/>
  <c r="Z340" i="30" l="1"/>
  <c r="W339" i="30" l="1"/>
  <c r="X339" i="30" s="1"/>
  <c r="AB339" i="30"/>
  <c r="W338" i="30"/>
  <c r="X338" i="30" s="1"/>
  <c r="AB338" i="30"/>
  <c r="Z339" i="30" l="1"/>
  <c r="Z338" i="30"/>
  <c r="W337" i="30" l="1"/>
  <c r="X337" i="30" s="1"/>
  <c r="AB337" i="30"/>
  <c r="W336" i="30"/>
  <c r="Z336" i="30" s="1"/>
  <c r="AB336" i="30"/>
  <c r="W335" i="30"/>
  <c r="X335" i="30" s="1"/>
  <c r="AB335" i="30"/>
  <c r="X336" i="30" l="1"/>
  <c r="Z337" i="30"/>
  <c r="Z335" i="30"/>
  <c r="W334" i="30"/>
  <c r="X334" i="30" s="1"/>
  <c r="AB334" i="30"/>
  <c r="Z334" i="30" l="1"/>
  <c r="W333" i="30"/>
  <c r="Z333" i="30" s="1"/>
  <c r="AB333" i="30"/>
  <c r="W332" i="30"/>
  <c r="Z332" i="30" s="1"/>
  <c r="AB332" i="30"/>
  <c r="X333" i="30" l="1"/>
  <c r="X332" i="30"/>
  <c r="W331" i="30"/>
  <c r="X331" i="30" s="1"/>
  <c r="AB331" i="30"/>
  <c r="Z331" i="30" l="1"/>
  <c r="W330" i="30" l="1"/>
  <c r="Z330" i="30" s="1"/>
  <c r="AB330" i="30"/>
  <c r="X330" i="30" l="1"/>
  <c r="W329" i="30" l="1"/>
  <c r="Z329" i="30" s="1"/>
  <c r="AB329" i="30"/>
  <c r="X329" i="30" l="1"/>
  <c r="W328" i="30" l="1"/>
  <c r="X328" i="30" s="1"/>
  <c r="AB328" i="30"/>
  <c r="Z328" i="30" l="1"/>
  <c r="W327" i="30" l="1"/>
  <c r="Z327" i="30" s="1"/>
  <c r="AB327" i="30"/>
  <c r="X327" i="30" l="1"/>
  <c r="W326" i="30"/>
  <c r="X326" i="30" s="1"/>
  <c r="AB326" i="30"/>
  <c r="Z326" i="30" l="1"/>
  <c r="W325" i="30" l="1"/>
  <c r="X325" i="30" s="1"/>
  <c r="AB325" i="30"/>
  <c r="W324" i="30"/>
  <c r="X324" i="30" s="1"/>
  <c r="AB324" i="30"/>
  <c r="W323" i="30"/>
  <c r="Z323" i="30" s="1"/>
  <c r="AB323" i="30"/>
  <c r="Z325" i="30" l="1"/>
  <c r="X323" i="30"/>
  <c r="Z324" i="30"/>
  <c r="W322" i="30"/>
  <c r="X322" i="30" s="1"/>
  <c r="AB322" i="30"/>
  <c r="W321" i="30"/>
  <c r="X321" i="30" s="1"/>
  <c r="AB321" i="30"/>
  <c r="Z321" i="30" l="1"/>
  <c r="Z322" i="30"/>
  <c r="W320" i="30" l="1"/>
  <c r="X320" i="30" s="1"/>
  <c r="AB320" i="30"/>
  <c r="W319" i="30"/>
  <c r="X319" i="30" s="1"/>
  <c r="AB319" i="30"/>
  <c r="Z320" i="30" l="1"/>
  <c r="Z319" i="30"/>
  <c r="W318" i="30"/>
  <c r="X318" i="30" s="1"/>
  <c r="AB318" i="30"/>
  <c r="Z318" i="30" l="1"/>
  <c r="W317" i="30"/>
  <c r="X317" i="30" s="1"/>
  <c r="AB317" i="30"/>
  <c r="W316" i="30"/>
  <c r="X316" i="30" s="1"/>
  <c r="AB316" i="30"/>
  <c r="Z317" i="30" l="1"/>
  <c r="Z316" i="30"/>
  <c r="W315" i="30"/>
  <c r="X315" i="30" s="1"/>
  <c r="AB315" i="30"/>
  <c r="Z315" i="30" l="1"/>
  <c r="W314" i="30"/>
  <c r="Z314" i="30" s="1"/>
  <c r="AB314" i="30"/>
  <c r="W313" i="30"/>
  <c r="X313" i="30" s="1"/>
  <c r="AB313" i="30"/>
  <c r="W312" i="30"/>
  <c r="X312" i="30" s="1"/>
  <c r="AB312" i="30"/>
  <c r="Z313" i="30" l="1"/>
  <c r="X314" i="30"/>
  <c r="Z312" i="30"/>
  <c r="W311" i="30" l="1"/>
  <c r="X311" i="30" s="1"/>
  <c r="AB311" i="30"/>
  <c r="W310" i="30"/>
  <c r="X310" i="30" s="1"/>
  <c r="AB310" i="30"/>
  <c r="Z310" i="30" l="1"/>
  <c r="Z311" i="30"/>
  <c r="W309" i="30"/>
  <c r="X309" i="30" s="1"/>
  <c r="AB309" i="30"/>
  <c r="Z309" i="30" l="1"/>
  <c r="W308" i="30" l="1"/>
  <c r="X308" i="30" s="1"/>
  <c r="AB308" i="30"/>
  <c r="Z308" i="30" l="1"/>
  <c r="W307" i="30"/>
  <c r="Z307" i="30" s="1"/>
  <c r="AB307" i="30"/>
  <c r="W306" i="30"/>
  <c r="Z306" i="30" s="1"/>
  <c r="AB306" i="30"/>
  <c r="W305" i="30"/>
  <c r="Z305" i="30" s="1"/>
  <c r="AB305" i="30"/>
  <c r="X307" i="30" l="1"/>
  <c r="X306" i="30"/>
  <c r="X305" i="30"/>
  <c r="W304" i="30" l="1"/>
  <c r="X304" i="30" s="1"/>
  <c r="AB304" i="30"/>
  <c r="W303" i="30"/>
  <c r="X303" i="30" s="1"/>
  <c r="AB303" i="30"/>
  <c r="W302" i="30"/>
  <c r="X302" i="30" s="1"/>
  <c r="AB302" i="30"/>
  <c r="Z303" i="30" l="1"/>
  <c r="Z304" i="30"/>
  <c r="Z302" i="30"/>
  <c r="W301" i="30"/>
  <c r="X301" i="30" s="1"/>
  <c r="AB301" i="30"/>
  <c r="W300" i="30"/>
  <c r="Z300" i="30" s="1"/>
  <c r="AB300" i="30"/>
  <c r="W299" i="30"/>
  <c r="Z299" i="30" s="1"/>
  <c r="AB299" i="30"/>
  <c r="W298" i="30"/>
  <c r="X298" i="30" s="1"/>
  <c r="AB298" i="30"/>
  <c r="W297" i="30"/>
  <c r="Z297" i="30" s="1"/>
  <c r="AB297" i="30"/>
  <c r="X297" i="30" l="1"/>
  <c r="Z301" i="30"/>
  <c r="X300" i="30"/>
  <c r="X299" i="30"/>
  <c r="Z298" i="30"/>
  <c r="W296" i="30" l="1"/>
  <c r="X296" i="30" s="1"/>
  <c r="AB296" i="30"/>
  <c r="Z296" i="30" l="1"/>
  <c r="W295" i="30"/>
  <c r="Z295" i="30" s="1"/>
  <c r="AB295" i="30"/>
  <c r="X295" i="30" l="1"/>
  <c r="W294" i="30" l="1"/>
  <c r="X294" i="30" s="1"/>
  <c r="AB294" i="30"/>
  <c r="W293" i="30"/>
  <c r="X293" i="30" s="1"/>
  <c r="AB293" i="30"/>
  <c r="Z294" i="30" l="1"/>
  <c r="Z293" i="30"/>
  <c r="W292" i="30"/>
  <c r="X292" i="30" s="1"/>
  <c r="AB292" i="30"/>
  <c r="W291" i="30"/>
  <c r="X291" i="30" s="1"/>
  <c r="AB291" i="30"/>
  <c r="W290" i="30"/>
  <c r="X290" i="30" s="1"/>
  <c r="AB290" i="30"/>
  <c r="W289" i="30"/>
  <c r="X289" i="30" s="1"/>
  <c r="AB289" i="30"/>
  <c r="W288" i="30"/>
  <c r="X288" i="30" s="1"/>
  <c r="AB288" i="30"/>
  <c r="Z292" i="30" l="1"/>
  <c r="Z291" i="30"/>
  <c r="Z288" i="30"/>
  <c r="Z290" i="30"/>
  <c r="Z289" i="30"/>
  <c r="W287" i="30" l="1"/>
  <c r="Z287" i="30" s="1"/>
  <c r="AB287" i="30"/>
  <c r="X287" i="30" l="1"/>
  <c r="W286" i="30"/>
  <c r="X286" i="30" s="1"/>
  <c r="AB286" i="30"/>
  <c r="W285" i="30"/>
  <c r="Z285" i="30" s="1"/>
  <c r="AB285" i="30"/>
  <c r="W284" i="30"/>
  <c r="Z284" i="30" s="1"/>
  <c r="AB284" i="30"/>
  <c r="X285" i="30" l="1"/>
  <c r="X284" i="30"/>
  <c r="Z286" i="30"/>
  <c r="W283" i="30"/>
  <c r="X283" i="30" s="1"/>
  <c r="AB283" i="30"/>
  <c r="Z283" i="30" l="1"/>
  <c r="W282" i="30"/>
  <c r="X282" i="30" s="1"/>
  <c r="AB282" i="30"/>
  <c r="W281" i="30"/>
  <c r="X281" i="30" s="1"/>
  <c r="AB281" i="30"/>
  <c r="W280" i="30"/>
  <c r="Z280" i="30" s="1"/>
  <c r="AB280" i="30"/>
  <c r="Z282" i="30" l="1"/>
  <c r="X280" i="30"/>
  <c r="Z281" i="30"/>
  <c r="W279" i="30" l="1"/>
  <c r="X279" i="30" s="1"/>
  <c r="AB279" i="30"/>
  <c r="Z279" i="30" l="1"/>
  <c r="W278" i="30"/>
  <c r="X278" i="30" s="1"/>
  <c r="AB278" i="30"/>
  <c r="W277" i="30"/>
  <c r="X277" i="30" s="1"/>
  <c r="AB277" i="30"/>
  <c r="W276" i="30"/>
  <c r="X276" i="30" s="1"/>
  <c r="AB276" i="30"/>
  <c r="Z278" i="30" l="1"/>
  <c r="Z277" i="30"/>
  <c r="Z276" i="30"/>
  <c r="W273" i="30"/>
  <c r="X273" i="30" s="1"/>
  <c r="W274" i="30"/>
  <c r="X274" i="30" s="1"/>
  <c r="W275" i="30"/>
  <c r="Z275" i="30" s="1"/>
  <c r="AB275" i="30"/>
  <c r="AB274" i="30"/>
  <c r="AB273" i="30"/>
  <c r="W272" i="30"/>
  <c r="X272" i="30" s="1"/>
  <c r="AB272" i="30"/>
  <c r="Z274" i="30" l="1"/>
  <c r="X275" i="30"/>
  <c r="Z273" i="30"/>
  <c r="Z272" i="30"/>
  <c r="W271" i="30" l="1"/>
  <c r="X271" i="30" s="1"/>
  <c r="AB271" i="30"/>
  <c r="W270" i="30"/>
  <c r="X270" i="30" s="1"/>
  <c r="AB270" i="30"/>
  <c r="W269" i="30"/>
  <c r="X269" i="30" s="1"/>
  <c r="AB269" i="30"/>
  <c r="Z270" i="30" l="1"/>
  <c r="Z271" i="30"/>
  <c r="Z269" i="30"/>
  <c r="W268" i="30"/>
  <c r="X268" i="30" s="1"/>
  <c r="AB268" i="30"/>
  <c r="Z268" i="30" l="1"/>
  <c r="W267" i="30" l="1"/>
  <c r="X267" i="30" s="1"/>
  <c r="AB267" i="30"/>
  <c r="Z267" i="30" l="1"/>
  <c r="W266" i="30" l="1"/>
  <c r="Z266" i="30" s="1"/>
  <c r="W265" i="30"/>
  <c r="Z265" i="30" s="1"/>
  <c r="W264" i="30"/>
  <c r="Z264" i="30" s="1"/>
  <c r="AB263" i="30"/>
  <c r="AB264" i="30"/>
  <c r="AB265" i="30"/>
  <c r="AB266" i="30"/>
  <c r="AB256" i="30"/>
  <c r="AB257" i="30"/>
  <c r="AB258" i="30"/>
  <c r="AB259" i="30"/>
  <c r="AB260" i="30"/>
  <c r="AB261" i="30"/>
  <c r="AB262" i="30"/>
  <c r="W261" i="30"/>
  <c r="Z261" i="30" s="1"/>
  <c r="W262" i="30"/>
  <c r="X262" i="30" s="1"/>
  <c r="W263" i="30"/>
  <c r="X263" i="30" s="1"/>
  <c r="X261" i="30" l="1"/>
  <c r="Z263" i="30"/>
  <c r="X266" i="30"/>
  <c r="X265" i="30"/>
  <c r="X264" i="30"/>
  <c r="Z262" i="30"/>
  <c r="W260" i="30" l="1"/>
  <c r="Z260" i="30" s="1"/>
  <c r="X260" i="30" l="1"/>
  <c r="W259" i="30"/>
  <c r="X259" i="30" l="1"/>
  <c r="Z259" i="30"/>
  <c r="W258" i="30"/>
  <c r="X258" i="30" s="1"/>
  <c r="Z258" i="30" l="1"/>
  <c r="W257" i="30" l="1"/>
  <c r="X257" i="30" s="1"/>
  <c r="W256" i="30"/>
  <c r="X256" i="30" s="1"/>
  <c r="W255" i="30"/>
  <c r="X255" i="30" s="1"/>
  <c r="AB255" i="30"/>
  <c r="W254" i="30"/>
  <c r="X254" i="30" s="1"/>
  <c r="AB254" i="30"/>
  <c r="W253" i="30"/>
  <c r="X253" i="30" s="1"/>
  <c r="AB253" i="30"/>
  <c r="W252" i="30"/>
  <c r="X252" i="30" s="1"/>
  <c r="AB252" i="30"/>
  <c r="Z252" i="30" l="1"/>
  <c r="Z254" i="30"/>
  <c r="Z257" i="30"/>
  <c r="Z256" i="30"/>
  <c r="Z255" i="30"/>
  <c r="Z253" i="30"/>
  <c r="W251" i="30" l="1"/>
  <c r="X251" i="30" s="1"/>
  <c r="AB251" i="30"/>
  <c r="Z251" i="30" l="1"/>
  <c r="W250" i="30" l="1"/>
  <c r="X250" i="30" s="1"/>
  <c r="AB250" i="30"/>
  <c r="W249" i="30"/>
  <c r="Z249" i="30" s="1"/>
  <c r="AB249" i="30"/>
  <c r="Z250" i="30" l="1"/>
  <c r="X249" i="30"/>
  <c r="W248" i="30"/>
  <c r="X248" i="30" s="1"/>
  <c r="AB248" i="30"/>
  <c r="Z248" i="30" l="1"/>
  <c r="W247" i="30" l="1"/>
  <c r="X247" i="30" s="1"/>
  <c r="AB247" i="30"/>
  <c r="W246" i="30"/>
  <c r="Z246" i="30" s="1"/>
  <c r="AB246" i="30"/>
  <c r="X246" i="30" l="1"/>
  <c r="Z247" i="30"/>
  <c r="W245" i="30"/>
  <c r="X245" i="30" s="1"/>
  <c r="AB245" i="30"/>
  <c r="W244" i="30"/>
  <c r="X244" i="30" s="1"/>
  <c r="AB244" i="30"/>
  <c r="Z245" i="30" l="1"/>
  <c r="Z244" i="30"/>
  <c r="W243" i="30"/>
  <c r="X243" i="30" s="1"/>
  <c r="AB243" i="30"/>
  <c r="W242" i="30"/>
  <c r="X242" i="30" s="1"/>
  <c r="AB242" i="30"/>
  <c r="W241" i="30"/>
  <c r="Z241" i="30" s="1"/>
  <c r="AB241" i="30"/>
  <c r="W240" i="30"/>
  <c r="X240" i="30" s="1"/>
  <c r="AB240" i="30"/>
  <c r="W239" i="30"/>
  <c r="X239" i="30" s="1"/>
  <c r="AB239" i="30"/>
  <c r="Z239" i="30" l="1"/>
  <c r="Z243" i="30"/>
  <c r="Z242" i="30"/>
  <c r="X241" i="30"/>
  <c r="Z240" i="30"/>
  <c r="W238" i="30" l="1"/>
  <c r="X238" i="30" s="1"/>
  <c r="AB238" i="30"/>
  <c r="Z238" i="30" l="1"/>
  <c r="W237" i="30" l="1"/>
  <c r="X237" i="30" s="1"/>
  <c r="AB237" i="30"/>
  <c r="W236" i="30"/>
  <c r="X236" i="30" s="1"/>
  <c r="AB236" i="30"/>
  <c r="W235" i="30"/>
  <c r="X235" i="30" s="1"/>
  <c r="AB235" i="30"/>
  <c r="Z236" i="30" l="1"/>
  <c r="Z235" i="30"/>
  <c r="Z237" i="30"/>
  <c r="W234" i="30" l="1"/>
  <c r="Z234" i="30" s="1"/>
  <c r="AB234" i="30"/>
  <c r="X234" i="30" l="1"/>
  <c r="W233" i="30"/>
  <c r="X233" i="30" s="1"/>
  <c r="AB233" i="30"/>
  <c r="Z233" i="30" l="1"/>
  <c r="W232" i="30"/>
  <c r="X232" i="30" s="1"/>
  <c r="AB232" i="30"/>
  <c r="Z232" i="30" l="1"/>
  <c r="W231" i="30" l="1"/>
  <c r="X231" i="30" s="1"/>
  <c r="AB231" i="30"/>
  <c r="W230" i="30"/>
  <c r="X230" i="30" s="1"/>
  <c r="AB230" i="30"/>
  <c r="W229" i="30"/>
  <c r="X229" i="30" s="1"/>
  <c r="AB229" i="30"/>
  <c r="W228" i="30"/>
  <c r="X228" i="30" s="1"/>
  <c r="AB228" i="30"/>
  <c r="Z229" i="30" l="1"/>
  <c r="Z231" i="30"/>
  <c r="Z230" i="30"/>
  <c r="Z228" i="30"/>
  <c r="W227" i="30"/>
  <c r="X227" i="30" s="1"/>
  <c r="AB227" i="30"/>
  <c r="W226" i="30"/>
  <c r="Z226" i="30" s="1"/>
  <c r="AB226" i="30"/>
  <c r="W225" i="30"/>
  <c r="Z225" i="30" s="1"/>
  <c r="AB225" i="30"/>
  <c r="W224" i="30"/>
  <c r="Z224" i="30" s="1"/>
  <c r="AB224" i="30"/>
  <c r="W223" i="30"/>
  <c r="Z223" i="30" s="1"/>
  <c r="AB223" i="30"/>
  <c r="X226" i="30" l="1"/>
  <c r="Z227" i="30"/>
  <c r="X225" i="30"/>
  <c r="X223" i="30"/>
  <c r="X224" i="30"/>
  <c r="W222" i="30"/>
  <c r="X222" i="30" s="1"/>
  <c r="AB222" i="30"/>
  <c r="W221" i="30"/>
  <c r="Z221" i="30" s="1"/>
  <c r="AB221" i="30"/>
  <c r="Z222" i="30" l="1"/>
  <c r="X221" i="30"/>
  <c r="W220" i="30"/>
  <c r="X220" i="30" s="1"/>
  <c r="AB220" i="30"/>
  <c r="W219" i="30"/>
  <c r="Z219" i="30" s="1"/>
  <c r="AB219" i="30"/>
  <c r="Z220" i="30" l="1"/>
  <c r="X219" i="30"/>
  <c r="W218" i="30" l="1"/>
  <c r="Z218" i="30" s="1"/>
  <c r="AB218" i="30"/>
  <c r="X218" i="30" l="1"/>
  <c r="W217" i="30" l="1"/>
  <c r="Z217" i="30" s="1"/>
  <c r="AB217" i="30"/>
  <c r="X217" i="30" l="1"/>
  <c r="W216" i="30"/>
  <c r="X216" i="30" s="1"/>
  <c r="AB216" i="30"/>
  <c r="W215" i="30"/>
  <c r="Z215" i="30" s="1"/>
  <c r="AB215" i="30"/>
  <c r="W214" i="30"/>
  <c r="X214" i="30" s="1"/>
  <c r="AB214" i="30"/>
  <c r="W213" i="30"/>
  <c r="Z213" i="30" s="1"/>
  <c r="AB213" i="30"/>
  <c r="W212" i="30"/>
  <c r="X212" i="30" s="1"/>
  <c r="AB212" i="30"/>
  <c r="W211" i="30"/>
  <c r="Z211" i="30" s="1"/>
  <c r="AB211" i="30"/>
  <c r="W210" i="30"/>
  <c r="X210" i="30" s="1"/>
  <c r="AB210" i="30"/>
  <c r="Z214" i="30" l="1"/>
  <c r="X211" i="30"/>
  <c r="X213" i="30"/>
  <c r="Z212" i="30"/>
  <c r="Z216" i="30"/>
  <c r="X215" i="30"/>
  <c r="Z210" i="30"/>
  <c r="W209" i="30" l="1"/>
  <c r="X209" i="30" s="1"/>
  <c r="AB209" i="30"/>
  <c r="W208" i="30"/>
  <c r="Z208" i="30" s="1"/>
  <c r="AB208" i="30"/>
  <c r="W207" i="30"/>
  <c r="Z207" i="30" s="1"/>
  <c r="AB207" i="30"/>
  <c r="X207" i="30" l="1"/>
  <c r="X208" i="30"/>
  <c r="Z209" i="30"/>
  <c r="W206" i="30" l="1"/>
  <c r="X206" i="30" s="1"/>
  <c r="AB206" i="30"/>
  <c r="W205" i="30"/>
  <c r="Z205" i="30" s="1"/>
  <c r="AB205" i="30"/>
  <c r="W204" i="30"/>
  <c r="X204" i="30" s="1"/>
  <c r="AB204" i="30"/>
  <c r="W203" i="30"/>
  <c r="X203" i="30" s="1"/>
  <c r="AB203" i="30"/>
  <c r="Z206" i="30" l="1"/>
  <c r="X205" i="30"/>
  <c r="Z204" i="30"/>
  <c r="Z203" i="30"/>
  <c r="W202" i="30"/>
  <c r="X202" i="30" s="1"/>
  <c r="AB202" i="30"/>
  <c r="W201" i="30"/>
  <c r="X201" i="30" s="1"/>
  <c r="AB201" i="30"/>
  <c r="Z202" i="30" l="1"/>
  <c r="Z201" i="30"/>
  <c r="W200" i="30"/>
  <c r="X200" i="30" s="1"/>
  <c r="AB200" i="30"/>
  <c r="Z200" i="30" l="1"/>
  <c r="AB199" i="30"/>
  <c r="W199" i="30"/>
  <c r="AB198" i="30"/>
  <c r="W198" i="30"/>
  <c r="Z198" i="30" s="1"/>
  <c r="AB197" i="30"/>
  <c r="W197" i="30"/>
  <c r="X197" i="30" s="1"/>
  <c r="AB196" i="30"/>
  <c r="W196" i="30"/>
  <c r="Z196" i="30" s="1"/>
  <c r="AB195" i="30"/>
  <c r="W195" i="30"/>
  <c r="Z195" i="30" s="1"/>
  <c r="AB194" i="30"/>
  <c r="W194" i="30"/>
  <c r="X194" i="30" s="1"/>
  <c r="AB193" i="30"/>
  <c r="W193" i="30"/>
  <c r="X193" i="30" s="1"/>
  <c r="AB192" i="30"/>
  <c r="W192" i="30"/>
  <c r="Z192" i="30" s="1"/>
  <c r="AB191" i="30"/>
  <c r="W191" i="30"/>
  <c r="AB190" i="30"/>
  <c r="W190" i="30"/>
  <c r="Z190" i="30" s="1"/>
  <c r="AB189" i="30"/>
  <c r="W189" i="30"/>
  <c r="Z189" i="30" s="1"/>
  <c r="AB188" i="30"/>
  <c r="W188" i="30"/>
  <c r="Z188" i="30" s="1"/>
  <c r="AB187" i="30"/>
  <c r="W187" i="30"/>
  <c r="Z187" i="30" s="1"/>
  <c r="AB186" i="30"/>
  <c r="W186" i="30"/>
  <c r="X186" i="30" s="1"/>
  <c r="AB185" i="30"/>
  <c r="W185" i="30"/>
  <c r="X185" i="30" s="1"/>
  <c r="AB184" i="30"/>
  <c r="W184" i="30"/>
  <c r="X184" i="30" s="1"/>
  <c r="AB183" i="30"/>
  <c r="W183" i="30"/>
  <c r="AB182" i="30"/>
  <c r="W182" i="30"/>
  <c r="Z182" i="30" s="1"/>
  <c r="AB181" i="30"/>
  <c r="W181" i="30"/>
  <c r="X181" i="30" s="1"/>
  <c r="AB180" i="30"/>
  <c r="W180" i="30"/>
  <c r="Z180" i="30" s="1"/>
  <c r="AB179" i="30"/>
  <c r="W179" i="30"/>
  <c r="Z179" i="30" s="1"/>
  <c r="AB178" i="30"/>
  <c r="W178" i="30"/>
  <c r="X178" i="30" s="1"/>
  <c r="AB177" i="30"/>
  <c r="W177" i="30"/>
  <c r="Z177" i="30" s="1"/>
  <c r="AB176" i="30"/>
  <c r="W176" i="30"/>
  <c r="Z176" i="30" s="1"/>
  <c r="AB175" i="30"/>
  <c r="W175" i="30"/>
  <c r="Z175" i="30" s="1"/>
  <c r="AB174" i="30"/>
  <c r="W174" i="30"/>
  <c r="Z174" i="30" s="1"/>
  <c r="AB173" i="30"/>
  <c r="W173" i="30"/>
  <c r="X173" i="30" s="1"/>
  <c r="AB172" i="30"/>
  <c r="W172" i="30"/>
  <c r="X172" i="30" s="1"/>
  <c r="AB171" i="30"/>
  <c r="W171" i="30"/>
  <c r="AB170" i="30"/>
  <c r="W170" i="30"/>
  <c r="Z170" i="30" s="1"/>
  <c r="AB169" i="30"/>
  <c r="W169" i="30"/>
  <c r="X169" i="30" s="1"/>
  <c r="AB168" i="30"/>
  <c r="W168" i="30"/>
  <c r="Z168" i="30" s="1"/>
  <c r="AB167" i="30"/>
  <c r="W167" i="30"/>
  <c r="Z167" i="30" s="1"/>
  <c r="AB166" i="30"/>
  <c r="W166" i="30"/>
  <c r="X166" i="30" s="1"/>
  <c r="AB165" i="30"/>
  <c r="W165" i="30"/>
  <c r="X165" i="30" s="1"/>
  <c r="AB164" i="30"/>
  <c r="W164" i="30"/>
  <c r="Z164" i="30" s="1"/>
  <c r="AB163" i="30"/>
  <c r="W163" i="30"/>
  <c r="Z163" i="30" s="1"/>
  <c r="AB162" i="30"/>
  <c r="W162" i="30"/>
  <c r="X162" i="30" s="1"/>
  <c r="AB161" i="30"/>
  <c r="W161" i="30"/>
  <c r="Z161" i="30" s="1"/>
  <c r="AB160" i="30"/>
  <c r="W160" i="30"/>
  <c r="X160" i="30" s="1"/>
  <c r="AB159" i="30"/>
  <c r="W159" i="30"/>
  <c r="X159" i="30" s="1"/>
  <c r="AB158" i="30"/>
  <c r="W158" i="30"/>
  <c r="Z158" i="30" s="1"/>
  <c r="AB157" i="30"/>
  <c r="W157" i="30"/>
  <c r="AB156" i="30"/>
  <c r="W156" i="30"/>
  <c r="X156" i="30" s="1"/>
  <c r="AB155" i="30"/>
  <c r="W155" i="30"/>
  <c r="Z155" i="30" s="1"/>
  <c r="AB154" i="30"/>
  <c r="W154" i="30"/>
  <c r="Z154" i="30" s="1"/>
  <c r="AB153" i="30"/>
  <c r="W153" i="30"/>
  <c r="Z153" i="30" s="1"/>
  <c r="AB152" i="30"/>
  <c r="W152" i="30"/>
  <c r="AB151" i="30"/>
  <c r="W151" i="30"/>
  <c r="X151" i="30" s="1"/>
  <c r="AB150" i="30"/>
  <c r="W150" i="30"/>
  <c r="X150" i="30" s="1"/>
  <c r="AB149" i="30"/>
  <c r="W149" i="30"/>
  <c r="AB148" i="30"/>
  <c r="W148" i="30"/>
  <c r="Z148" i="30" s="1"/>
  <c r="AB147" i="30"/>
  <c r="W147" i="30"/>
  <c r="X147" i="30" s="1"/>
  <c r="AB146" i="30"/>
  <c r="W146" i="30"/>
  <c r="X146" i="30" s="1"/>
  <c r="AB145" i="30"/>
  <c r="W145" i="30"/>
  <c r="AB144" i="30"/>
  <c r="W144" i="30"/>
  <c r="Z144" i="30" s="1"/>
  <c r="AB143" i="30"/>
  <c r="W143" i="30"/>
  <c r="Z143" i="30" s="1"/>
  <c r="AB142" i="30"/>
  <c r="W142" i="30"/>
  <c r="X142" i="30" s="1"/>
  <c r="AB141" i="30"/>
  <c r="W141" i="30"/>
  <c r="Z141" i="30" s="1"/>
  <c r="AB140" i="30"/>
  <c r="W140" i="30"/>
  <c r="Z140" i="30" s="1"/>
  <c r="AB139" i="30"/>
  <c r="W139" i="30"/>
  <c r="X139" i="30" s="1"/>
  <c r="AB138" i="30"/>
  <c r="W138" i="30"/>
  <c r="X138" i="30" s="1"/>
  <c r="AB137" i="30"/>
  <c r="W137" i="30"/>
  <c r="Z137" i="30" s="1"/>
  <c r="AB136" i="30"/>
  <c r="W136" i="30"/>
  <c r="X136" i="30" s="1"/>
  <c r="AB135" i="30"/>
  <c r="W135" i="30"/>
  <c r="Z135" i="30" s="1"/>
  <c r="AB134" i="30"/>
  <c r="W134" i="30"/>
  <c r="AB133" i="30"/>
  <c r="W133" i="30"/>
  <c r="X133" i="30" s="1"/>
  <c r="AB132" i="30"/>
  <c r="W132" i="30"/>
  <c r="Z132" i="30" s="1"/>
  <c r="AB131" i="30"/>
  <c r="W131" i="30"/>
  <c r="AB130" i="30"/>
  <c r="W130" i="30"/>
  <c r="X130" i="30" s="1"/>
  <c r="AB129" i="30"/>
  <c r="W129" i="30"/>
  <c r="X129" i="30" s="1"/>
  <c r="AB128" i="30"/>
  <c r="W128" i="30"/>
  <c r="X128" i="30" s="1"/>
  <c r="AB127" i="30"/>
  <c r="W127" i="30"/>
  <c r="Z127" i="30" s="1"/>
  <c r="AB126" i="30"/>
  <c r="W126" i="30"/>
  <c r="AB125" i="30"/>
  <c r="W125" i="30"/>
  <c r="X125" i="30" s="1"/>
  <c r="AB124" i="30"/>
  <c r="W124" i="30"/>
  <c r="X124" i="30" s="1"/>
  <c r="AB123" i="30"/>
  <c r="W123" i="30"/>
  <c r="X123" i="30" s="1"/>
  <c r="AB122" i="30"/>
  <c r="W122" i="30"/>
  <c r="X122" i="30" s="1"/>
  <c r="AB121" i="30"/>
  <c r="W121" i="30"/>
  <c r="X121" i="30" s="1"/>
  <c r="AB120" i="30"/>
  <c r="W120" i="30"/>
  <c r="Z120" i="30" s="1"/>
  <c r="AB119" i="30"/>
  <c r="W119" i="30"/>
  <c r="Z119" i="30" s="1"/>
  <c r="AB118" i="30"/>
  <c r="W118" i="30"/>
  <c r="Z118" i="30" s="1"/>
  <c r="AB117" i="30"/>
  <c r="W117" i="30"/>
  <c r="X117" i="30" s="1"/>
  <c r="AB116" i="30"/>
  <c r="W116" i="30"/>
  <c r="Z116" i="30" s="1"/>
  <c r="AB115" i="30"/>
  <c r="W115" i="30"/>
  <c r="Z115" i="30" s="1"/>
  <c r="AB114" i="30"/>
  <c r="W114" i="30"/>
  <c r="X114" i="30" s="1"/>
  <c r="AB113" i="30"/>
  <c r="W113" i="30"/>
  <c r="X113" i="30" s="1"/>
  <c r="AB112" i="30"/>
  <c r="W112" i="30"/>
  <c r="X112" i="30" s="1"/>
  <c r="AB111" i="30"/>
  <c r="W111" i="30"/>
  <c r="AB110" i="30"/>
  <c r="W110" i="30"/>
  <c r="X110" i="30" s="1"/>
  <c r="AB109" i="30"/>
  <c r="W109" i="30"/>
  <c r="X109" i="30" s="1"/>
  <c r="AB108" i="30"/>
  <c r="W108" i="30"/>
  <c r="X108" i="30" s="1"/>
  <c r="AB107" i="30"/>
  <c r="W107" i="30"/>
  <c r="AB106" i="30"/>
  <c r="W106" i="30"/>
  <c r="X106" i="30" s="1"/>
  <c r="AB105" i="30"/>
  <c r="W105" i="30"/>
  <c r="Z105" i="30" s="1"/>
  <c r="AB104" i="30"/>
  <c r="W104" i="30"/>
  <c r="Z104" i="30" s="1"/>
  <c r="AB103" i="30"/>
  <c r="W103" i="30"/>
  <c r="X103" i="30" s="1"/>
  <c r="AB102" i="30"/>
  <c r="W102" i="30"/>
  <c r="X102" i="30" s="1"/>
  <c r="AB101" i="30"/>
  <c r="W101" i="30"/>
  <c r="Z101" i="30" s="1"/>
  <c r="AB100" i="30"/>
  <c r="W100" i="30"/>
  <c r="Z100" i="30" s="1"/>
  <c r="AB99" i="30"/>
  <c r="W99" i="30"/>
  <c r="Z99" i="30" s="1"/>
  <c r="AB98" i="30"/>
  <c r="W98" i="30"/>
  <c r="X98" i="30" s="1"/>
  <c r="AB97" i="30"/>
  <c r="W97" i="30"/>
  <c r="Z97" i="30" s="1"/>
  <c r="AB96" i="30"/>
  <c r="W96" i="30"/>
  <c r="AB95" i="30"/>
  <c r="W95" i="30"/>
  <c r="X95" i="30" s="1"/>
  <c r="AB94" i="30"/>
  <c r="W94" i="30"/>
  <c r="Z94" i="30" s="1"/>
  <c r="AB93" i="30"/>
  <c r="W93" i="30"/>
  <c r="Z93" i="30" s="1"/>
  <c r="AB92" i="30"/>
  <c r="W92" i="30"/>
  <c r="Z92" i="30" s="1"/>
  <c r="AB91" i="30"/>
  <c r="W91" i="30"/>
  <c r="X91" i="30" s="1"/>
  <c r="AB90" i="30"/>
  <c r="W90" i="30"/>
  <c r="X90" i="30" s="1"/>
  <c r="AB89" i="30"/>
  <c r="W89" i="30"/>
  <c r="Z89" i="30" s="1"/>
  <c r="AB88" i="30"/>
  <c r="W88" i="30"/>
  <c r="AB87" i="30"/>
  <c r="W87" i="30"/>
  <c r="X87" i="30" s="1"/>
  <c r="AB86" i="30"/>
  <c r="W86" i="30"/>
  <c r="Z86" i="30" s="1"/>
  <c r="AB85" i="30"/>
  <c r="W85" i="30"/>
  <c r="Z85" i="30" s="1"/>
  <c r="AB84" i="30"/>
  <c r="W84" i="30"/>
  <c r="Z84" i="30" s="1"/>
  <c r="AB83" i="30"/>
  <c r="W83" i="30"/>
  <c r="X83" i="30" s="1"/>
  <c r="AB82" i="30"/>
  <c r="W82" i="30"/>
  <c r="Z82" i="30" s="1"/>
  <c r="AB81" i="30"/>
  <c r="W81" i="30"/>
  <c r="Z81" i="30" s="1"/>
  <c r="AB80" i="30"/>
  <c r="W80" i="30"/>
  <c r="AB79" i="30"/>
  <c r="W79" i="30"/>
  <c r="X79" i="30" s="1"/>
  <c r="AB78" i="30"/>
  <c r="W78" i="30"/>
  <c r="Z78" i="30" s="1"/>
  <c r="AB77" i="30"/>
  <c r="W77" i="30"/>
  <c r="Z77" i="30" s="1"/>
  <c r="AB76" i="30"/>
  <c r="W76" i="30"/>
  <c r="Z76" i="30" s="1"/>
  <c r="AB75" i="30"/>
  <c r="W75" i="30"/>
  <c r="Z75" i="30" s="1"/>
  <c r="AB74" i="30"/>
  <c r="W74" i="30"/>
  <c r="X74" i="30" s="1"/>
  <c r="AB73" i="30"/>
  <c r="W73" i="30"/>
  <c r="Z73" i="30" s="1"/>
  <c r="AB72" i="30"/>
  <c r="W72" i="30"/>
  <c r="Z72" i="30" s="1"/>
  <c r="AB71" i="30"/>
  <c r="W71" i="30"/>
  <c r="X71" i="30" s="1"/>
  <c r="AB70" i="30"/>
  <c r="W70" i="30"/>
  <c r="Z70" i="30" s="1"/>
  <c r="AB69" i="30"/>
  <c r="W69" i="30"/>
  <c r="Z69" i="30" s="1"/>
  <c r="AB68" i="30"/>
  <c r="W68" i="30"/>
  <c r="Z68" i="30" s="1"/>
  <c r="AB67" i="30"/>
  <c r="W67" i="30"/>
  <c r="Z67" i="30" s="1"/>
  <c r="AB66" i="30"/>
  <c r="W66" i="30"/>
  <c r="X66" i="30" s="1"/>
  <c r="AB65" i="30"/>
  <c r="W65" i="30"/>
  <c r="Z65" i="30" s="1"/>
  <c r="AB64" i="30"/>
  <c r="W64" i="30"/>
  <c r="X64" i="30" s="1"/>
  <c r="AB63" i="30"/>
  <c r="W63" i="30"/>
  <c r="AB62" i="30"/>
  <c r="W62" i="30"/>
  <c r="Z62" i="30" s="1"/>
  <c r="AB61" i="30"/>
  <c r="W61" i="30"/>
  <c r="Z61" i="30" s="1"/>
  <c r="AB60" i="30"/>
  <c r="W60" i="30"/>
  <c r="Z60" i="30" s="1"/>
  <c r="AB59" i="30"/>
  <c r="W59" i="30"/>
  <c r="AB58" i="30"/>
  <c r="W58" i="30"/>
  <c r="AB57" i="30"/>
  <c r="W57" i="30"/>
  <c r="X57" i="30" s="1"/>
  <c r="AB56" i="30"/>
  <c r="W56" i="30"/>
  <c r="X56" i="30" s="1"/>
  <c r="AB55" i="30"/>
  <c r="W55" i="30"/>
  <c r="Z55" i="30" s="1"/>
  <c r="AB54" i="30"/>
  <c r="W54" i="30"/>
  <c r="Z54" i="30" s="1"/>
  <c r="AB53" i="30"/>
  <c r="W53" i="30"/>
  <c r="Z53" i="30" s="1"/>
  <c r="AB52" i="30"/>
  <c r="W52" i="30"/>
  <c r="X52" i="30" s="1"/>
  <c r="AB51" i="30"/>
  <c r="W51" i="30"/>
  <c r="X51" i="30" s="1"/>
  <c r="AB50" i="30"/>
  <c r="W50" i="30"/>
  <c r="Z50" i="30" s="1"/>
  <c r="AB49" i="30"/>
  <c r="W49" i="30"/>
  <c r="Z49" i="30" s="1"/>
  <c r="AB48" i="30"/>
  <c r="W48" i="30"/>
  <c r="X48" i="30" s="1"/>
  <c r="AB47" i="30"/>
  <c r="W47" i="30"/>
  <c r="Z47" i="30" s="1"/>
  <c r="AB46" i="30"/>
  <c r="W46" i="30"/>
  <c r="Z46" i="30" s="1"/>
  <c r="AB45" i="30"/>
  <c r="W45" i="30"/>
  <c r="X45" i="30" s="1"/>
  <c r="AB44" i="30"/>
  <c r="W44" i="30"/>
  <c r="Z44" i="30" s="1"/>
  <c r="AB43" i="30"/>
  <c r="W43" i="30"/>
  <c r="Z43" i="30" s="1"/>
  <c r="AB42" i="30"/>
  <c r="W42" i="30"/>
  <c r="Z42" i="30" s="1"/>
  <c r="AB41" i="30"/>
  <c r="W41" i="30"/>
  <c r="X41" i="30" s="1"/>
  <c r="AB40" i="30"/>
  <c r="W40" i="30"/>
  <c r="Z40" i="30" s="1"/>
  <c r="AB39" i="30"/>
  <c r="W39" i="30"/>
  <c r="X39" i="30" s="1"/>
  <c r="AB38" i="30"/>
  <c r="W38" i="30"/>
  <c r="X38" i="30" s="1"/>
  <c r="AB37" i="30"/>
  <c r="W37" i="30"/>
  <c r="X37" i="30" s="1"/>
  <c r="AB36" i="30"/>
  <c r="W36" i="30"/>
  <c r="Z36" i="30" s="1"/>
  <c r="AB35" i="30"/>
  <c r="W35" i="30"/>
  <c r="X35" i="30" s="1"/>
  <c r="AB34" i="30"/>
  <c r="W34" i="30"/>
  <c r="X34" i="30" s="1"/>
  <c r="AB33" i="30"/>
  <c r="W33" i="30"/>
  <c r="Z33" i="30" s="1"/>
  <c r="AB32" i="30"/>
  <c r="W32" i="30"/>
  <c r="Z32" i="30" s="1"/>
  <c r="AB31" i="30"/>
  <c r="W31" i="30"/>
  <c r="X31" i="30" s="1"/>
  <c r="AB30" i="30"/>
  <c r="W30" i="30"/>
  <c r="X30" i="30" s="1"/>
  <c r="AB29" i="30"/>
  <c r="W29" i="30"/>
  <c r="Z29" i="30" s="1"/>
  <c r="AB28" i="30"/>
  <c r="W28" i="30"/>
  <c r="X28" i="30" s="1"/>
  <c r="AB27" i="30"/>
  <c r="W27" i="30"/>
  <c r="Z27" i="30" s="1"/>
  <c r="AB26" i="30"/>
  <c r="W26" i="30"/>
  <c r="X26" i="30" s="1"/>
  <c r="AB25" i="30"/>
  <c r="W25" i="30"/>
  <c r="Z25" i="30" s="1"/>
  <c r="AB24" i="30"/>
  <c r="W24" i="30"/>
  <c r="Z24" i="30" s="1"/>
  <c r="AB23" i="30"/>
  <c r="W23" i="30"/>
  <c r="X23" i="30" s="1"/>
  <c r="AB22" i="30"/>
  <c r="W22" i="30"/>
  <c r="X22" i="30" s="1"/>
  <c r="AB21" i="30"/>
  <c r="W21" i="30"/>
  <c r="Z21" i="30" s="1"/>
  <c r="AB20" i="30"/>
  <c r="W20" i="30"/>
  <c r="Z20" i="30" s="1"/>
  <c r="AB19" i="30"/>
  <c r="W19" i="30"/>
  <c r="X19" i="30" s="1"/>
  <c r="AB18" i="30"/>
  <c r="W18" i="30"/>
  <c r="X18" i="30" s="1"/>
  <c r="AB17" i="30"/>
  <c r="W17" i="30"/>
  <c r="Z17" i="30" s="1"/>
  <c r="AB16" i="30"/>
  <c r="W16" i="30"/>
  <c r="Z16" i="30" s="1"/>
  <c r="AB15" i="30"/>
  <c r="W15" i="30"/>
  <c r="X15" i="30" s="1"/>
  <c r="AB14" i="30"/>
  <c r="W14" i="30"/>
  <c r="Z14" i="30" s="1"/>
  <c r="AB13" i="30"/>
  <c r="W13" i="30"/>
  <c r="Z13" i="30" s="1"/>
  <c r="AB12" i="30"/>
  <c r="W12" i="30"/>
  <c r="X12" i="30" s="1"/>
  <c r="AB11" i="30"/>
  <c r="W11" i="30"/>
  <c r="X11" i="30" s="1"/>
  <c r="AB10" i="30"/>
  <c r="W10" i="30"/>
  <c r="Z10" i="30" s="1"/>
  <c r="AB9" i="30"/>
  <c r="W9" i="30"/>
  <c r="Z9" i="30" s="1"/>
  <c r="AB8" i="30"/>
  <c r="W8" i="30"/>
  <c r="X8" i="30" s="1"/>
  <c r="AB6" i="30"/>
  <c r="W6" i="30"/>
  <c r="X6" i="30" s="1"/>
  <c r="AB5" i="30"/>
  <c r="W5" i="30"/>
  <c r="Z5" i="30" s="1"/>
  <c r="AB4" i="30"/>
  <c r="W4" i="30"/>
  <c r="X4" i="30" s="1"/>
  <c r="AB3" i="30"/>
  <c r="W3" i="30"/>
  <c r="Z3" i="30" s="1"/>
  <c r="W2" i="30"/>
  <c r="X32" i="30" l="1"/>
  <c r="Z37" i="30"/>
  <c r="Z147" i="30"/>
  <c r="X100" i="30"/>
  <c r="Z109" i="30"/>
  <c r="Z181" i="30"/>
  <c r="X10" i="30"/>
  <c r="Z64" i="30"/>
  <c r="Z138" i="30"/>
  <c r="Z18" i="30"/>
  <c r="Z90" i="30"/>
  <c r="Z162" i="30"/>
  <c r="X72" i="30"/>
  <c r="Z106" i="30"/>
  <c r="X60" i="30"/>
  <c r="Z66" i="30"/>
  <c r="X93" i="30"/>
  <c r="Z156" i="30"/>
  <c r="Z194" i="30"/>
  <c r="X36" i="30"/>
  <c r="X42" i="30"/>
  <c r="Z133" i="30"/>
  <c r="Z169" i="30"/>
  <c r="Z4" i="30"/>
  <c r="Z123" i="30"/>
  <c r="Z12" i="30"/>
  <c r="Z23" i="30"/>
  <c r="Z35" i="30"/>
  <c r="Z151" i="30"/>
  <c r="Z166" i="30"/>
  <c r="Z197" i="30"/>
  <c r="X46" i="30"/>
  <c r="Z103" i="30"/>
  <c r="X116" i="30"/>
  <c r="X119" i="30"/>
  <c r="X164" i="30"/>
  <c r="Z184" i="30"/>
  <c r="Z19" i="30"/>
  <c r="X53" i="30"/>
  <c r="Z74" i="30"/>
  <c r="X82" i="30"/>
  <c r="X89" i="30"/>
  <c r="Z91" i="30"/>
  <c r="Z178" i="30"/>
  <c r="X192" i="30"/>
  <c r="Z28" i="30"/>
  <c r="X3" i="30"/>
  <c r="Z11" i="30"/>
  <c r="X17" i="30"/>
  <c r="Z22" i="30"/>
  <c r="X27" i="30"/>
  <c r="Z45" i="30"/>
  <c r="Z51" i="30"/>
  <c r="X65" i="30"/>
  <c r="Z79" i="30"/>
  <c r="X132" i="30"/>
  <c r="X141" i="30"/>
  <c r="X144" i="30"/>
  <c r="X189" i="30"/>
  <c r="Z124" i="30"/>
  <c r="Z130" i="30"/>
  <c r="Z6" i="30"/>
  <c r="Z30" i="30"/>
  <c r="Z34" i="30"/>
  <c r="Z56" i="30"/>
  <c r="Z71" i="30"/>
  <c r="Z87" i="30"/>
  <c r="Z113" i="30"/>
  <c r="Z121" i="30"/>
  <c r="Z128" i="30"/>
  <c r="Z136" i="30"/>
  <c r="Z146" i="30"/>
  <c r="Z159" i="30"/>
  <c r="Z185" i="30"/>
  <c r="Z114" i="30"/>
  <c r="Z160" i="30"/>
  <c r="Z186" i="30"/>
  <c r="X55" i="30"/>
  <c r="Z57" i="30"/>
  <c r="X75" i="30"/>
  <c r="X85" i="30"/>
  <c r="Z8" i="30"/>
  <c r="Z15" i="30"/>
  <c r="Z26" i="30"/>
  <c r="X33" i="30"/>
  <c r="Z38" i="30"/>
  <c r="X50" i="30"/>
  <c r="Z52" i="30"/>
  <c r="X70" i="30"/>
  <c r="X77" i="30"/>
  <c r="X97" i="30"/>
  <c r="Z98" i="30"/>
  <c r="Z112" i="30"/>
  <c r="Z125" i="30"/>
  <c r="X127" i="30"/>
  <c r="Z150" i="30"/>
  <c r="X158" i="30"/>
  <c r="Z172" i="30"/>
  <c r="X24" i="30"/>
  <c r="Z31" i="30"/>
  <c r="Z41" i="30"/>
  <c r="X44" i="30"/>
  <c r="X68" i="30"/>
  <c r="X81" i="30"/>
  <c r="Z83" i="30"/>
  <c r="X105" i="30"/>
  <c r="Z108" i="30"/>
  <c r="X115" i="30"/>
  <c r="Z129" i="30"/>
  <c r="X137" i="30"/>
  <c r="Z139" i="30"/>
  <c r="X140" i="30"/>
  <c r="X153" i="30"/>
  <c r="Z165" i="30"/>
  <c r="X177" i="30"/>
  <c r="Z193" i="30"/>
  <c r="Z48" i="30"/>
  <c r="X62" i="30"/>
  <c r="Z95" i="30"/>
  <c r="Z173" i="30"/>
  <c r="Z58" i="30"/>
  <c r="X58" i="30"/>
  <c r="X16" i="30"/>
  <c r="X21" i="30"/>
  <c r="Z39" i="30"/>
  <c r="X43" i="30"/>
  <c r="Z107" i="30"/>
  <c r="X107" i="30"/>
  <c r="Z88" i="30"/>
  <c r="X88" i="30"/>
  <c r="X9" i="30"/>
  <c r="Z96" i="30"/>
  <c r="X96" i="30"/>
  <c r="Z63" i="30"/>
  <c r="X63" i="30"/>
  <c r="X14" i="30"/>
  <c r="X25" i="30"/>
  <c r="X49" i="30"/>
  <c r="Z126" i="30"/>
  <c r="X126" i="30"/>
  <c r="Z111" i="30"/>
  <c r="X111" i="30"/>
  <c r="X5" i="30"/>
  <c r="X13" i="30"/>
  <c r="X20" i="30"/>
  <c r="X29" i="30"/>
  <c r="X40" i="30"/>
  <c r="Z59" i="30"/>
  <c r="X59" i="30"/>
  <c r="Z131" i="30"/>
  <c r="X131" i="30"/>
  <c r="Z80" i="30"/>
  <c r="X80" i="30"/>
  <c r="Z171" i="30"/>
  <c r="X171" i="30"/>
  <c r="X118" i="30"/>
  <c r="X135" i="30"/>
  <c r="X47" i="30"/>
  <c r="X54" i="30"/>
  <c r="X69" i="30"/>
  <c r="X73" i="30"/>
  <c r="X78" i="30"/>
  <c r="X86" i="30"/>
  <c r="X94" i="30"/>
  <c r="X101" i="30"/>
  <c r="Z102" i="30"/>
  <c r="Z122" i="30"/>
  <c r="Z142" i="30"/>
  <c r="Z145" i="30"/>
  <c r="X145" i="30"/>
  <c r="Z183" i="30"/>
  <c r="X183" i="30"/>
  <c r="Z149" i="30"/>
  <c r="X149" i="30"/>
  <c r="Z191" i="30"/>
  <c r="X191" i="30"/>
  <c r="X61" i="30"/>
  <c r="X67" i="30"/>
  <c r="X76" i="30"/>
  <c r="X84" i="30"/>
  <c r="X92" i="30"/>
  <c r="X99" i="30"/>
  <c r="X120" i="30"/>
  <c r="Z152" i="30"/>
  <c r="X152" i="30"/>
  <c r="Z199" i="30"/>
  <c r="X199" i="30"/>
  <c r="X104" i="30"/>
  <c r="Z110" i="30"/>
  <c r="Z117" i="30"/>
  <c r="Z134" i="30"/>
  <c r="X134" i="30"/>
  <c r="X143" i="30"/>
  <c r="Z157" i="30"/>
  <c r="X157" i="30"/>
  <c r="X163" i="30"/>
  <c r="X170" i="30"/>
  <c r="X176" i="30"/>
  <c r="X182" i="30"/>
  <c r="X190" i="30"/>
  <c r="X198" i="30"/>
  <c r="X155" i="30"/>
  <c r="X168" i="30"/>
  <c r="X175" i="30"/>
  <c r="X180" i="30"/>
  <c r="X188" i="30"/>
  <c r="X196" i="30"/>
  <c r="X148" i="30"/>
  <c r="X154" i="30"/>
  <c r="X161" i="30"/>
  <c r="X167" i="30"/>
  <c r="X174" i="30"/>
  <c r="X179" i="30"/>
  <c r="X187" i="30"/>
  <c r="X195" i="30"/>
  <c r="AA3" i="30" l="1"/>
  <c r="Y3" i="30"/>
  <c r="AC3" i="30"/>
  <c r="AC4" i="30" l="1"/>
  <c r="AC5" i="30" s="1"/>
  <c r="AC6" i="30" s="1"/>
  <c r="AA4" i="30"/>
  <c r="AA5" i="30" s="1"/>
  <c r="AA6" i="30" s="1"/>
  <c r="Y4" i="30"/>
  <c r="Y5" i="30" s="1"/>
  <c r="Y6" i="30" s="1"/>
  <c r="AA7" i="30" l="1"/>
  <c r="AA8" i="30" s="1"/>
  <c r="AA9" i="30" s="1"/>
  <c r="AA10" i="30" s="1"/>
  <c r="AA11" i="30" s="1"/>
  <c r="AA12" i="30" s="1"/>
  <c r="AA13" i="30" s="1"/>
  <c r="AA14" i="30" s="1"/>
  <c r="AA15" i="30" s="1"/>
  <c r="AA16" i="30" s="1"/>
  <c r="AA17" i="30" s="1"/>
  <c r="AA18" i="30" s="1"/>
  <c r="AA19" i="30" s="1"/>
  <c r="AA20" i="30" s="1"/>
  <c r="AA21" i="30" s="1"/>
  <c r="AA22" i="30" s="1"/>
  <c r="AA23" i="30" s="1"/>
  <c r="AA24" i="30" s="1"/>
  <c r="AA25" i="30" s="1"/>
  <c r="AA26" i="30" s="1"/>
  <c r="AA27" i="30" s="1"/>
  <c r="AA28" i="30" s="1"/>
  <c r="AA29" i="30" s="1"/>
  <c r="AA30" i="30" s="1"/>
  <c r="AA31" i="30" s="1"/>
  <c r="AA32" i="30" s="1"/>
  <c r="AA33" i="30" s="1"/>
  <c r="AA34" i="30" s="1"/>
  <c r="AA35" i="30" s="1"/>
  <c r="AA36" i="30" s="1"/>
  <c r="AA37" i="30" s="1"/>
  <c r="AA38" i="30" s="1"/>
  <c r="AA39" i="30" s="1"/>
  <c r="AA40" i="30" s="1"/>
  <c r="AA41" i="30" s="1"/>
  <c r="AA42" i="30" s="1"/>
  <c r="AA43" i="30" s="1"/>
  <c r="AA44" i="30" s="1"/>
  <c r="AA45" i="30" s="1"/>
  <c r="AA46" i="30" s="1"/>
  <c r="AA47" i="30" s="1"/>
  <c r="AA48" i="30" s="1"/>
  <c r="AA49" i="30" s="1"/>
  <c r="AA50" i="30" s="1"/>
  <c r="AA51" i="30" s="1"/>
  <c r="AA52" i="30" s="1"/>
  <c r="AA53" i="30" s="1"/>
  <c r="AA54" i="30" s="1"/>
  <c r="AA55" i="30" s="1"/>
  <c r="AA56" i="30" s="1"/>
  <c r="AA57" i="30" s="1"/>
  <c r="AA58" i="30" s="1"/>
  <c r="AA59" i="30" s="1"/>
  <c r="AA60" i="30" s="1"/>
  <c r="AA61" i="30" s="1"/>
  <c r="AA62" i="30" s="1"/>
  <c r="AA63" i="30" s="1"/>
  <c r="AA64" i="30" s="1"/>
  <c r="AA65" i="30" s="1"/>
  <c r="AA66" i="30" s="1"/>
  <c r="AA67" i="30" s="1"/>
  <c r="AA68" i="30" s="1"/>
  <c r="AA69" i="30" s="1"/>
  <c r="AA70" i="30" s="1"/>
  <c r="AA71" i="30" s="1"/>
  <c r="AA72" i="30" s="1"/>
  <c r="AA73" i="30" s="1"/>
  <c r="AA74" i="30" s="1"/>
  <c r="AA75" i="30" s="1"/>
  <c r="AA76" i="30" s="1"/>
  <c r="AA77" i="30" s="1"/>
  <c r="AA78" i="30" s="1"/>
  <c r="AA79" i="30" s="1"/>
  <c r="AA80" i="30" s="1"/>
  <c r="AA81" i="30" s="1"/>
  <c r="AA82" i="30" s="1"/>
  <c r="AA83" i="30" s="1"/>
  <c r="AA84" i="30" s="1"/>
  <c r="AA85" i="30" s="1"/>
  <c r="AA86" i="30" s="1"/>
  <c r="AA87" i="30" s="1"/>
  <c r="AA88" i="30" s="1"/>
  <c r="AA89" i="30" s="1"/>
  <c r="AA90" i="30" s="1"/>
  <c r="AA91" i="30" s="1"/>
  <c r="AA92" i="30" s="1"/>
  <c r="AA93" i="30" s="1"/>
  <c r="AA94" i="30" s="1"/>
  <c r="AA95" i="30" s="1"/>
  <c r="AA96" i="30" s="1"/>
  <c r="AA97" i="30" s="1"/>
  <c r="AA98" i="30" s="1"/>
  <c r="AA99" i="30" s="1"/>
  <c r="AA100" i="30" s="1"/>
  <c r="AA101" i="30" s="1"/>
  <c r="AA102" i="30" s="1"/>
  <c r="AA103" i="30" s="1"/>
  <c r="AA104" i="30" s="1"/>
  <c r="AA105" i="30" s="1"/>
  <c r="AA106" i="30" s="1"/>
  <c r="AA107" i="30" s="1"/>
  <c r="AA108" i="30" s="1"/>
  <c r="AA109" i="30" s="1"/>
  <c r="AA110" i="30" s="1"/>
  <c r="AA111" i="30" s="1"/>
  <c r="AA112" i="30" s="1"/>
  <c r="AA113" i="30" s="1"/>
  <c r="AA114" i="30" s="1"/>
  <c r="AA115" i="30" s="1"/>
  <c r="AA116" i="30" s="1"/>
  <c r="AA117" i="30" s="1"/>
  <c r="AA118" i="30" s="1"/>
  <c r="AA119" i="30" s="1"/>
  <c r="AA120" i="30" s="1"/>
  <c r="AA121" i="30" s="1"/>
  <c r="AA122" i="30" s="1"/>
  <c r="AA123" i="30" s="1"/>
  <c r="AA124" i="30" s="1"/>
  <c r="AA125" i="30" s="1"/>
  <c r="AA126" i="30" s="1"/>
  <c r="AA127" i="30" s="1"/>
  <c r="AA128" i="30" s="1"/>
  <c r="AA129" i="30" s="1"/>
  <c r="AA130" i="30" s="1"/>
  <c r="AA131" i="30" s="1"/>
  <c r="AA132" i="30" s="1"/>
  <c r="AA133" i="30" s="1"/>
  <c r="AA134" i="30" s="1"/>
  <c r="AA135" i="30" s="1"/>
  <c r="AA136" i="30" s="1"/>
  <c r="AA137" i="30" s="1"/>
  <c r="AA138" i="30" s="1"/>
  <c r="AA139" i="30" s="1"/>
  <c r="AA140" i="30" s="1"/>
  <c r="AA141" i="30" s="1"/>
  <c r="AA142" i="30" s="1"/>
  <c r="AA143" i="30" s="1"/>
  <c r="AA144" i="30" s="1"/>
  <c r="AA145" i="30" s="1"/>
  <c r="AA146" i="30" s="1"/>
  <c r="AA147" i="30" s="1"/>
  <c r="AA148" i="30" s="1"/>
  <c r="AA149" i="30" s="1"/>
  <c r="AA150" i="30" s="1"/>
  <c r="AA151" i="30" s="1"/>
  <c r="AA152" i="30" s="1"/>
  <c r="AA153" i="30" s="1"/>
  <c r="AA154" i="30" s="1"/>
  <c r="AA155" i="30" s="1"/>
  <c r="AA156" i="30" s="1"/>
  <c r="AA157" i="30" s="1"/>
  <c r="AA158" i="30" s="1"/>
  <c r="AA159" i="30" s="1"/>
  <c r="AA160" i="30" s="1"/>
  <c r="AA161" i="30" s="1"/>
  <c r="AA162" i="30" s="1"/>
  <c r="AA163" i="30" s="1"/>
  <c r="AA164" i="30" s="1"/>
  <c r="AA165" i="30" s="1"/>
  <c r="AA166" i="30" s="1"/>
  <c r="AA167" i="30" s="1"/>
  <c r="AA168" i="30" s="1"/>
  <c r="AA169" i="30" s="1"/>
  <c r="AA170" i="30" s="1"/>
  <c r="AA171" i="30" s="1"/>
  <c r="AA172" i="30" s="1"/>
  <c r="AA173" i="30" s="1"/>
  <c r="AA174" i="30" s="1"/>
  <c r="AA175" i="30" s="1"/>
  <c r="AA176" i="30" s="1"/>
  <c r="AA177" i="30" s="1"/>
  <c r="AA178" i="30" s="1"/>
  <c r="AA179" i="30" s="1"/>
  <c r="AA180" i="30" s="1"/>
  <c r="AA181" i="30" s="1"/>
  <c r="AA182" i="30" s="1"/>
  <c r="AA183" i="30" s="1"/>
  <c r="AA184" i="30" s="1"/>
  <c r="AA185" i="30" s="1"/>
  <c r="AA186" i="30" s="1"/>
  <c r="AA187" i="30" s="1"/>
  <c r="AA188" i="30" s="1"/>
  <c r="AA189" i="30" s="1"/>
  <c r="AA190" i="30" s="1"/>
  <c r="AA191" i="30" s="1"/>
  <c r="AA192" i="30" s="1"/>
  <c r="AA193" i="30" s="1"/>
  <c r="AA194" i="30" s="1"/>
  <c r="AA195" i="30" s="1"/>
  <c r="AA196" i="30" s="1"/>
  <c r="AA197" i="30" s="1"/>
  <c r="AA198" i="30" s="1"/>
  <c r="AA199" i="30" s="1"/>
  <c r="AA200" i="30" s="1"/>
  <c r="AA201" i="30" s="1"/>
  <c r="AA202" i="30" s="1"/>
  <c r="AA203" i="30" s="1"/>
  <c r="AA204" i="30" s="1"/>
  <c r="AA205" i="30" s="1"/>
  <c r="AA206" i="30" s="1"/>
  <c r="AA207" i="30" s="1"/>
  <c r="AA208" i="30" s="1"/>
  <c r="AA209" i="30" s="1"/>
  <c r="AA210" i="30" s="1"/>
  <c r="AA211" i="30" s="1"/>
  <c r="AA212" i="30" s="1"/>
  <c r="AA213" i="30" s="1"/>
  <c r="AA214" i="30" s="1"/>
  <c r="AA215" i="30" s="1"/>
  <c r="AA216" i="30" s="1"/>
  <c r="AA217" i="30" s="1"/>
  <c r="AA218" i="30" s="1"/>
  <c r="AA219" i="30" s="1"/>
  <c r="AA220" i="30" s="1"/>
  <c r="AA221" i="30" s="1"/>
  <c r="AA222" i="30" s="1"/>
  <c r="AA223" i="30" s="1"/>
  <c r="AA224" i="30" s="1"/>
  <c r="AA225" i="30" s="1"/>
  <c r="AA226" i="30" s="1"/>
  <c r="AA227" i="30" s="1"/>
  <c r="AA228" i="30" s="1"/>
  <c r="AA229" i="30" s="1"/>
  <c r="AA230" i="30" s="1"/>
  <c r="AA231" i="30" s="1"/>
  <c r="AA232" i="30" s="1"/>
  <c r="AA233" i="30" s="1"/>
  <c r="AA234" i="30" s="1"/>
  <c r="AA235" i="30" s="1"/>
  <c r="AA236" i="30" s="1"/>
  <c r="AA237" i="30" s="1"/>
  <c r="AA238" i="30" s="1"/>
  <c r="AA239" i="30" s="1"/>
  <c r="AA240" i="30" s="1"/>
  <c r="AA241" i="30" s="1"/>
  <c r="AA242" i="30" s="1"/>
  <c r="AA243" i="30" s="1"/>
  <c r="AA244" i="30" s="1"/>
  <c r="AA245" i="30" s="1"/>
  <c r="AA246" i="30" s="1"/>
  <c r="AA247" i="30" s="1"/>
  <c r="AA248" i="30" s="1"/>
  <c r="AA249" i="30" s="1"/>
  <c r="AA250" i="30" s="1"/>
  <c r="AA251" i="30" s="1"/>
  <c r="AA252" i="30" s="1"/>
  <c r="AA253" i="30" s="1"/>
  <c r="AA254" i="30" s="1"/>
  <c r="AA255" i="30" s="1"/>
  <c r="AA256" i="30" s="1"/>
  <c r="AA257" i="30" s="1"/>
  <c r="AA258" i="30" s="1"/>
  <c r="AA259" i="30" s="1"/>
  <c r="AA260" i="30" s="1"/>
  <c r="AA261" i="30" s="1"/>
  <c r="AA262" i="30" s="1"/>
  <c r="AA263" i="30" s="1"/>
  <c r="AA264" i="30" s="1"/>
  <c r="AA265" i="30" s="1"/>
  <c r="AA266" i="30" s="1"/>
  <c r="AA267" i="30" s="1"/>
  <c r="AA268" i="30" s="1"/>
  <c r="AA269" i="30" s="1"/>
  <c r="AA270" i="30" s="1"/>
  <c r="AA271" i="30" s="1"/>
  <c r="AA272" i="30" s="1"/>
  <c r="AA273" i="30" s="1"/>
  <c r="AA274" i="30" s="1"/>
  <c r="AA275" i="30" s="1"/>
  <c r="AA276" i="30" s="1"/>
  <c r="AA277" i="30" s="1"/>
  <c r="AA278" i="30" s="1"/>
  <c r="AA279" i="30" s="1"/>
  <c r="AA280" i="30" s="1"/>
  <c r="AA281" i="30" s="1"/>
  <c r="AA282" i="30" s="1"/>
  <c r="AA283" i="30" s="1"/>
  <c r="AA284" i="30" s="1"/>
  <c r="AA285" i="30" s="1"/>
  <c r="AA286" i="30" s="1"/>
  <c r="AA287" i="30" s="1"/>
  <c r="AA288" i="30" s="1"/>
  <c r="AA289" i="30" s="1"/>
  <c r="AA290" i="30" s="1"/>
  <c r="AA291" i="30" s="1"/>
  <c r="AA292" i="30" s="1"/>
  <c r="AA293" i="30" s="1"/>
  <c r="AA294" i="30" s="1"/>
  <c r="AA295" i="30" s="1"/>
  <c r="AA296" i="30" s="1"/>
  <c r="AA297" i="30" s="1"/>
  <c r="AA298" i="30" s="1"/>
  <c r="AA299" i="30" s="1"/>
  <c r="AA300" i="30" s="1"/>
  <c r="AA301" i="30" s="1"/>
  <c r="AA302" i="30" s="1"/>
  <c r="AA303" i="30" s="1"/>
  <c r="AA304" i="30" s="1"/>
  <c r="AA305" i="30" s="1"/>
  <c r="AA306" i="30" s="1"/>
  <c r="AA307" i="30" s="1"/>
  <c r="AA308" i="30" s="1"/>
  <c r="AA309" i="30" s="1"/>
  <c r="AA310" i="30" s="1"/>
  <c r="AA311" i="30" s="1"/>
  <c r="AA312" i="30" s="1"/>
  <c r="AA313" i="30" s="1"/>
  <c r="AA314" i="30" s="1"/>
  <c r="AA315" i="30" s="1"/>
  <c r="AA316" i="30" s="1"/>
  <c r="AA317" i="30" s="1"/>
  <c r="AA318" i="30" s="1"/>
  <c r="AA319" i="30" s="1"/>
  <c r="AA320" i="30" s="1"/>
  <c r="AA321" i="30" s="1"/>
  <c r="AA322" i="30" s="1"/>
  <c r="AA323" i="30" s="1"/>
  <c r="AA324" i="30" s="1"/>
  <c r="AA325" i="30" s="1"/>
  <c r="AA326" i="30" s="1"/>
  <c r="AA327" i="30" s="1"/>
  <c r="AA328" i="30" s="1"/>
  <c r="AA329" i="30" s="1"/>
  <c r="AA330" i="30" s="1"/>
  <c r="AA331" i="30" s="1"/>
  <c r="AA332" i="30" s="1"/>
  <c r="AA333" i="30" s="1"/>
  <c r="AA334" i="30" s="1"/>
  <c r="AA335" i="30" s="1"/>
  <c r="AA336" i="30" s="1"/>
  <c r="AA337" i="30" s="1"/>
  <c r="AA338" i="30" s="1"/>
  <c r="AA339" i="30" s="1"/>
  <c r="AA340" i="30" s="1"/>
  <c r="AA341" i="30" s="1"/>
  <c r="AA342" i="30" s="1"/>
  <c r="AA343" i="30" s="1"/>
  <c r="AA344" i="30" s="1"/>
  <c r="AA345" i="30" s="1"/>
  <c r="AA346" i="30" s="1"/>
  <c r="AA347" i="30" s="1"/>
  <c r="AA348" i="30" s="1"/>
  <c r="AA349" i="30" s="1"/>
  <c r="AA350" i="30" s="1"/>
  <c r="AA351" i="30" s="1"/>
  <c r="AA352" i="30" s="1"/>
  <c r="AA353" i="30" s="1"/>
  <c r="AA354" i="30" s="1"/>
  <c r="AA355" i="30" s="1"/>
  <c r="AA356" i="30" s="1"/>
  <c r="AA357" i="30" s="1"/>
  <c r="AA358" i="30" s="1"/>
  <c r="AA359" i="30" s="1"/>
  <c r="AA360" i="30" s="1"/>
  <c r="AA361" i="30" s="1"/>
  <c r="AA362" i="30" s="1"/>
  <c r="AA363" i="30" s="1"/>
  <c r="AA364" i="30" s="1"/>
  <c r="AA365" i="30" s="1"/>
  <c r="AA366" i="30" s="1"/>
  <c r="AA367" i="30" s="1"/>
  <c r="AA368" i="30" s="1"/>
  <c r="AA369" i="30" s="1"/>
  <c r="AA370" i="30" s="1"/>
  <c r="AA371" i="30" s="1"/>
  <c r="AA372" i="30" s="1"/>
  <c r="AA373" i="30" s="1"/>
  <c r="AA374" i="30" s="1"/>
  <c r="AA375" i="30" s="1"/>
  <c r="AA376" i="30" s="1"/>
  <c r="AA377" i="30" s="1"/>
  <c r="AA378" i="30" s="1"/>
  <c r="AA379" i="30" s="1"/>
  <c r="AA380" i="30" s="1"/>
  <c r="AA381" i="30" s="1"/>
  <c r="AA382" i="30" s="1"/>
  <c r="AA383" i="30" s="1"/>
  <c r="AA384" i="30" s="1"/>
  <c r="AA385" i="30" s="1"/>
  <c r="AA386" i="30" s="1"/>
  <c r="AA387" i="30" s="1"/>
  <c r="AA388" i="30" s="1"/>
  <c r="AA389" i="30" s="1"/>
  <c r="AA390" i="30" s="1"/>
  <c r="AA391" i="30" s="1"/>
  <c r="AA392" i="30" s="1"/>
  <c r="AA393" i="30" s="1"/>
  <c r="AA394" i="30" s="1"/>
  <c r="AA395" i="30" s="1"/>
  <c r="AA396" i="30" s="1"/>
  <c r="AA397" i="30" s="1"/>
  <c r="AA398" i="30" s="1"/>
  <c r="AA399" i="30" s="1"/>
  <c r="AA400" i="30" s="1"/>
  <c r="AA401" i="30" s="1"/>
  <c r="AA402" i="30" s="1"/>
  <c r="AA403" i="30" s="1"/>
  <c r="AA404" i="30" s="1"/>
  <c r="AA405" i="30" s="1"/>
  <c r="AA406" i="30" s="1"/>
  <c r="AA407" i="30" s="1"/>
  <c r="AA408" i="30" s="1"/>
  <c r="AA409" i="30" s="1"/>
  <c r="AA410" i="30" s="1"/>
  <c r="AA411" i="30" s="1"/>
  <c r="AA412" i="30" s="1"/>
  <c r="AA413" i="30" s="1"/>
  <c r="AA414" i="30" s="1"/>
  <c r="AA415" i="30" s="1"/>
  <c r="AA416" i="30" s="1"/>
  <c r="AA417" i="30" s="1"/>
  <c r="AA418" i="30" s="1"/>
  <c r="AA419" i="30" s="1"/>
  <c r="AA420" i="30" s="1"/>
  <c r="AA421" i="30" s="1"/>
  <c r="AA422" i="30" s="1"/>
  <c r="AA423" i="30" s="1"/>
  <c r="AA424" i="30" s="1"/>
  <c r="AA425" i="30" s="1"/>
  <c r="AA426" i="30" s="1"/>
  <c r="AA427" i="30" s="1"/>
  <c r="AA428" i="30" s="1"/>
  <c r="AA429" i="30" s="1"/>
  <c r="AA430" i="30" s="1"/>
  <c r="AA431" i="30" s="1"/>
  <c r="AA432" i="30" s="1"/>
  <c r="AA433" i="30" s="1"/>
  <c r="AA434" i="30" s="1"/>
  <c r="AA435" i="30" s="1"/>
  <c r="AA436" i="30" s="1"/>
  <c r="AA437" i="30" s="1"/>
  <c r="AA438" i="30" s="1"/>
  <c r="AA439" i="30" s="1"/>
  <c r="AA440" i="30" s="1"/>
  <c r="AA441" i="30" s="1"/>
  <c r="AA442" i="30" s="1"/>
  <c r="AA443" i="30" s="1"/>
  <c r="AA444" i="30" s="1"/>
  <c r="AA445" i="30" s="1"/>
  <c r="AA446" i="30" s="1"/>
  <c r="AA447" i="30" s="1"/>
  <c r="AA448" i="30" s="1"/>
  <c r="AA449" i="30" s="1"/>
  <c r="AA450" i="30" s="1"/>
  <c r="AA451" i="30" s="1"/>
  <c r="Y7" i="30"/>
  <c r="Y8" i="30" s="1"/>
  <c r="Y9" i="30" s="1"/>
  <c r="Y10" i="30" s="1"/>
  <c r="Y11" i="30" s="1"/>
  <c r="Y12" i="30" s="1"/>
  <c r="Y13" i="30" s="1"/>
  <c r="Y14" i="30" s="1"/>
  <c r="Y15" i="30" s="1"/>
  <c r="Y16" i="30" s="1"/>
  <c r="Y17" i="30" s="1"/>
  <c r="Y18" i="30" s="1"/>
  <c r="Y19" i="30" s="1"/>
  <c r="Y20" i="30" s="1"/>
  <c r="Y21" i="30" s="1"/>
  <c r="Y22" i="30" s="1"/>
  <c r="Y23" i="30" s="1"/>
  <c r="Y24" i="30" s="1"/>
  <c r="Y25" i="30" s="1"/>
  <c r="Y26" i="30" s="1"/>
  <c r="Y27" i="30" s="1"/>
  <c r="Y28" i="30" s="1"/>
  <c r="Y29" i="30" s="1"/>
  <c r="Y30" i="30" s="1"/>
  <c r="Y31" i="30" s="1"/>
  <c r="Y32" i="30" s="1"/>
  <c r="Y33" i="30" s="1"/>
  <c r="Y34" i="30" s="1"/>
  <c r="Y35" i="30" s="1"/>
  <c r="Y36" i="30" s="1"/>
  <c r="Y37" i="30" s="1"/>
  <c r="Y38" i="30" s="1"/>
  <c r="Y39" i="30" s="1"/>
  <c r="Y40" i="30" s="1"/>
  <c r="Y41" i="30" s="1"/>
  <c r="Y42" i="30" s="1"/>
  <c r="Y43" i="30" s="1"/>
  <c r="Y44" i="30" s="1"/>
  <c r="Y45" i="30" s="1"/>
  <c r="Y46" i="30" s="1"/>
  <c r="Y47" i="30" s="1"/>
  <c r="Y48" i="30" s="1"/>
  <c r="Y49" i="30" s="1"/>
  <c r="Y50" i="30" s="1"/>
  <c r="Y51" i="30" s="1"/>
  <c r="Y52" i="30" s="1"/>
  <c r="Y53" i="30" s="1"/>
  <c r="Y54" i="30" s="1"/>
  <c r="Y55" i="30" s="1"/>
  <c r="Y56" i="30" s="1"/>
  <c r="Y57" i="30" s="1"/>
  <c r="Y58" i="30" s="1"/>
  <c r="Y59" i="30" s="1"/>
  <c r="Y60" i="30" s="1"/>
  <c r="Y61" i="30" s="1"/>
  <c r="Y62" i="30" s="1"/>
  <c r="Y63" i="30" s="1"/>
  <c r="Y64" i="30" s="1"/>
  <c r="Y65" i="30" s="1"/>
  <c r="Y66" i="30" s="1"/>
  <c r="Y67" i="30" s="1"/>
  <c r="Y68" i="30" s="1"/>
  <c r="Y69" i="30" s="1"/>
  <c r="Y70" i="30" s="1"/>
  <c r="Y71" i="30" s="1"/>
  <c r="Y72" i="30" s="1"/>
  <c r="Y73" i="30" s="1"/>
  <c r="Y74" i="30" s="1"/>
  <c r="Y75" i="30" s="1"/>
  <c r="Y76" i="30" s="1"/>
  <c r="Y77" i="30" s="1"/>
  <c r="Y78" i="30" s="1"/>
  <c r="Y79" i="30" s="1"/>
  <c r="Y80" i="30" s="1"/>
  <c r="Y81" i="30" s="1"/>
  <c r="Y82" i="30" s="1"/>
  <c r="Y83" i="30" s="1"/>
  <c r="Y84" i="30" s="1"/>
  <c r="Y85" i="30" s="1"/>
  <c r="Y86" i="30" s="1"/>
  <c r="Y87" i="30" s="1"/>
  <c r="Y88" i="30" s="1"/>
  <c r="Y89" i="30" s="1"/>
  <c r="Y90" i="30" s="1"/>
  <c r="Y91" i="30" s="1"/>
  <c r="Y92" i="30" s="1"/>
  <c r="Y93" i="30" s="1"/>
  <c r="Y94" i="30" s="1"/>
  <c r="Y95" i="30" s="1"/>
  <c r="Y96" i="30" s="1"/>
  <c r="Y97" i="30" s="1"/>
  <c r="Y98" i="30" s="1"/>
  <c r="Y99" i="30" s="1"/>
  <c r="Y100" i="30" s="1"/>
  <c r="Y101" i="30" s="1"/>
  <c r="Y102" i="30" s="1"/>
  <c r="Y103" i="30" s="1"/>
  <c r="Y104" i="30" s="1"/>
  <c r="Y105" i="30" s="1"/>
  <c r="Y106" i="30" s="1"/>
  <c r="Y107" i="30" s="1"/>
  <c r="Y108" i="30" s="1"/>
  <c r="Y109" i="30" s="1"/>
  <c r="Y110" i="30" s="1"/>
  <c r="Y111" i="30" s="1"/>
  <c r="Y112" i="30" s="1"/>
  <c r="Y113" i="30" s="1"/>
  <c r="Y114" i="30" s="1"/>
  <c r="Y115" i="30" s="1"/>
  <c r="Y116" i="30" s="1"/>
  <c r="Y117" i="30" s="1"/>
  <c r="Y118" i="30" s="1"/>
  <c r="Y119" i="30" s="1"/>
  <c r="Y120" i="30" s="1"/>
  <c r="Y121" i="30" s="1"/>
  <c r="Y122" i="30" s="1"/>
  <c r="Y123" i="30" s="1"/>
  <c r="Y124" i="30" s="1"/>
  <c r="Y125" i="30" s="1"/>
  <c r="Y126" i="30" s="1"/>
  <c r="Y127" i="30" s="1"/>
  <c r="Y128" i="30" s="1"/>
  <c r="Y129" i="30" s="1"/>
  <c r="Y130" i="30" s="1"/>
  <c r="Y131" i="30" s="1"/>
  <c r="Y132" i="30" s="1"/>
  <c r="Y133" i="30" s="1"/>
  <c r="Y134" i="30" s="1"/>
  <c r="Y135" i="30" s="1"/>
  <c r="Y136" i="30" s="1"/>
  <c r="Y137" i="30" s="1"/>
  <c r="Y138" i="30" s="1"/>
  <c r="Y139" i="30" s="1"/>
  <c r="Y140" i="30" s="1"/>
  <c r="Y141" i="30" s="1"/>
  <c r="Y142" i="30" s="1"/>
  <c r="Y143" i="30" s="1"/>
  <c r="Y144" i="30" s="1"/>
  <c r="Y145" i="30" s="1"/>
  <c r="Y146" i="30" s="1"/>
  <c r="Y147" i="30" s="1"/>
  <c r="Y148" i="30" s="1"/>
  <c r="Y149" i="30" s="1"/>
  <c r="Y150" i="30" s="1"/>
  <c r="Y151" i="30" s="1"/>
  <c r="Y152" i="30" s="1"/>
  <c r="Y153" i="30" s="1"/>
  <c r="Y154" i="30" s="1"/>
  <c r="Y155" i="30" s="1"/>
  <c r="Y156" i="30" s="1"/>
  <c r="Y157" i="30" s="1"/>
  <c r="Y158" i="30" s="1"/>
  <c r="Y159" i="30" s="1"/>
  <c r="Y160" i="30" s="1"/>
  <c r="Y161" i="30" s="1"/>
  <c r="Y162" i="30" s="1"/>
  <c r="Y163" i="30" s="1"/>
  <c r="Y164" i="30" s="1"/>
  <c r="Y165" i="30" s="1"/>
  <c r="Y166" i="30" s="1"/>
  <c r="Y167" i="30" s="1"/>
  <c r="Y168" i="30" s="1"/>
  <c r="Y169" i="30" s="1"/>
  <c r="Y170" i="30" s="1"/>
  <c r="Y171" i="30" s="1"/>
  <c r="Y172" i="30" s="1"/>
  <c r="Y173" i="30" s="1"/>
  <c r="Y174" i="30" s="1"/>
  <c r="Y175" i="30" s="1"/>
  <c r="Y176" i="30" s="1"/>
  <c r="Y177" i="30" s="1"/>
  <c r="Y178" i="30" s="1"/>
  <c r="Y179" i="30" s="1"/>
  <c r="Y180" i="30" s="1"/>
  <c r="Y181" i="30" s="1"/>
  <c r="Y182" i="30" s="1"/>
  <c r="Y183" i="30" s="1"/>
  <c r="Y184" i="30" s="1"/>
  <c r="Y185" i="30" s="1"/>
  <c r="Y186" i="30" s="1"/>
  <c r="Y187" i="30" s="1"/>
  <c r="Y188" i="30" s="1"/>
  <c r="Y189" i="30" s="1"/>
  <c r="Y190" i="30" s="1"/>
  <c r="Y191" i="30" s="1"/>
  <c r="Y192" i="30" s="1"/>
  <c r="Y193" i="30" s="1"/>
  <c r="Y194" i="30" s="1"/>
  <c r="Y195" i="30" s="1"/>
  <c r="Y196" i="30" s="1"/>
  <c r="Y197" i="30" s="1"/>
  <c r="Y198" i="30" s="1"/>
  <c r="Y199" i="30" s="1"/>
  <c r="Y200" i="30" s="1"/>
  <c r="Y201" i="30" s="1"/>
  <c r="Y202" i="30" s="1"/>
  <c r="Y203" i="30" s="1"/>
  <c r="Y204" i="30" s="1"/>
  <c r="Y205" i="30" s="1"/>
  <c r="Y206" i="30" s="1"/>
  <c r="Y207" i="30" s="1"/>
  <c r="Y208" i="30" s="1"/>
  <c r="Y209" i="30" s="1"/>
  <c r="Y210" i="30" s="1"/>
  <c r="Y211" i="30" s="1"/>
  <c r="Y212" i="30" s="1"/>
  <c r="Y213" i="30" s="1"/>
  <c r="Y214" i="30" s="1"/>
  <c r="Y215" i="30" s="1"/>
  <c r="Y216" i="30" s="1"/>
  <c r="Y217" i="30" s="1"/>
  <c r="Y218" i="30" s="1"/>
  <c r="Y219" i="30" s="1"/>
  <c r="Y220" i="30" s="1"/>
  <c r="Y221" i="30" s="1"/>
  <c r="Y222" i="30" s="1"/>
  <c r="Y223" i="30" s="1"/>
  <c r="Y224" i="30" s="1"/>
  <c r="Y225" i="30" s="1"/>
  <c r="Y226" i="30" s="1"/>
  <c r="Y227" i="30" s="1"/>
  <c r="Y228" i="30" s="1"/>
  <c r="Y229" i="30" s="1"/>
  <c r="Y230" i="30" s="1"/>
  <c r="Y231" i="30" s="1"/>
  <c r="Y232" i="30" s="1"/>
  <c r="Y233" i="30" s="1"/>
  <c r="Y234" i="30" s="1"/>
  <c r="Y235" i="30" s="1"/>
  <c r="Y236" i="30" s="1"/>
  <c r="Y237" i="30" s="1"/>
  <c r="Y238" i="30" s="1"/>
  <c r="Y239" i="30" s="1"/>
  <c r="Y240" i="30" s="1"/>
  <c r="Y241" i="30" s="1"/>
  <c r="Y242" i="30" s="1"/>
  <c r="Y243" i="30" s="1"/>
  <c r="Y244" i="30" s="1"/>
  <c r="Y245" i="30" s="1"/>
  <c r="Y246" i="30" s="1"/>
  <c r="Y247" i="30" s="1"/>
  <c r="Y248" i="30" s="1"/>
  <c r="Y249" i="30" s="1"/>
  <c r="Y250" i="30" s="1"/>
  <c r="Y251" i="30" s="1"/>
  <c r="Y252" i="30" s="1"/>
  <c r="Y253" i="30" s="1"/>
  <c r="Y254" i="30" s="1"/>
  <c r="Y255" i="30" s="1"/>
  <c r="Y256" i="30" s="1"/>
  <c r="Y257" i="30" s="1"/>
  <c r="Y258" i="30" s="1"/>
  <c r="Y259" i="30" s="1"/>
  <c r="Y260" i="30" s="1"/>
  <c r="Y261" i="30" s="1"/>
  <c r="Y262" i="30" s="1"/>
  <c r="Y263" i="30" s="1"/>
  <c r="Y264" i="30" s="1"/>
  <c r="Y265" i="30" s="1"/>
  <c r="Y266" i="30" s="1"/>
  <c r="Y267" i="30" s="1"/>
  <c r="Y268" i="30" s="1"/>
  <c r="Y269" i="30" s="1"/>
  <c r="Y270" i="30" s="1"/>
  <c r="Y271" i="30" s="1"/>
  <c r="Y272" i="30" s="1"/>
  <c r="Y273" i="30" s="1"/>
  <c r="Y274" i="30" s="1"/>
  <c r="Y275" i="30" s="1"/>
  <c r="Y276" i="30" s="1"/>
  <c r="Y277" i="30" s="1"/>
  <c r="Y278" i="30" s="1"/>
  <c r="Y279" i="30" s="1"/>
  <c r="Y280" i="30" s="1"/>
  <c r="Y281" i="30" s="1"/>
  <c r="Y282" i="30" s="1"/>
  <c r="Y283" i="30" s="1"/>
  <c r="Y284" i="30" s="1"/>
  <c r="Y285" i="30" s="1"/>
  <c r="Y286" i="30" s="1"/>
  <c r="Y287" i="30" s="1"/>
  <c r="Y288" i="30" s="1"/>
  <c r="Y289" i="30" s="1"/>
  <c r="Y290" i="30" s="1"/>
  <c r="Y291" i="30" s="1"/>
  <c r="Y292" i="30" s="1"/>
  <c r="Y293" i="30" s="1"/>
  <c r="Y294" i="30" s="1"/>
  <c r="Y295" i="30" s="1"/>
  <c r="Y296" i="30" s="1"/>
  <c r="Y297" i="30" s="1"/>
  <c r="Y298" i="30" s="1"/>
  <c r="Y299" i="30" s="1"/>
  <c r="Y300" i="30" s="1"/>
  <c r="Y301" i="30" s="1"/>
  <c r="Y302" i="30" s="1"/>
  <c r="Y303" i="30" s="1"/>
  <c r="Y304" i="30" s="1"/>
  <c r="Y305" i="30" s="1"/>
  <c r="Y306" i="30" s="1"/>
  <c r="Y307" i="30" s="1"/>
  <c r="Y308" i="30" s="1"/>
  <c r="Y309" i="30" s="1"/>
  <c r="Y310" i="30" s="1"/>
  <c r="Y311" i="30" s="1"/>
  <c r="Y312" i="30" s="1"/>
  <c r="Y313" i="30" s="1"/>
  <c r="Y314" i="30" s="1"/>
  <c r="Y315" i="30" s="1"/>
  <c r="Y316" i="30" s="1"/>
  <c r="Y317" i="30" s="1"/>
  <c r="Y318" i="30" s="1"/>
  <c r="Y319" i="30" s="1"/>
  <c r="Y320" i="30" s="1"/>
  <c r="Y321" i="30" s="1"/>
  <c r="Y322" i="30" s="1"/>
  <c r="Y323" i="30" s="1"/>
  <c r="Y324" i="30" s="1"/>
  <c r="Y325" i="30" s="1"/>
  <c r="Y326" i="30" s="1"/>
  <c r="Y327" i="30" s="1"/>
  <c r="Y328" i="30" s="1"/>
  <c r="Y329" i="30" s="1"/>
  <c r="Y330" i="30" s="1"/>
  <c r="Y331" i="30" s="1"/>
  <c r="Y332" i="30" s="1"/>
  <c r="Y333" i="30" s="1"/>
  <c r="Y334" i="30" s="1"/>
  <c r="Y335" i="30" s="1"/>
  <c r="Y336" i="30" s="1"/>
  <c r="Y337" i="30" s="1"/>
  <c r="Y338" i="30" s="1"/>
  <c r="Y339" i="30" s="1"/>
  <c r="Y340" i="30" s="1"/>
  <c r="Y341" i="30" s="1"/>
  <c r="Y342" i="30" s="1"/>
  <c r="Y343" i="30" s="1"/>
  <c r="Y344" i="30" s="1"/>
  <c r="Y345" i="30" s="1"/>
  <c r="Y346" i="30" s="1"/>
  <c r="Y347" i="30" s="1"/>
  <c r="Y348" i="30" s="1"/>
  <c r="Y349" i="30" s="1"/>
  <c r="Y350" i="30" s="1"/>
  <c r="Y351" i="30" s="1"/>
  <c r="Y352" i="30" s="1"/>
  <c r="Y353" i="30" s="1"/>
  <c r="Y354" i="30" s="1"/>
  <c r="Y355" i="30" s="1"/>
  <c r="Y356" i="30" s="1"/>
  <c r="Y357" i="30" s="1"/>
  <c r="Y358" i="30" s="1"/>
  <c r="Y359" i="30" s="1"/>
  <c r="Y360" i="30" s="1"/>
  <c r="Y361" i="30" s="1"/>
  <c r="Y362" i="30" s="1"/>
  <c r="Y363" i="30" s="1"/>
  <c r="Y364" i="30" s="1"/>
  <c r="Y365" i="30" s="1"/>
  <c r="Y366" i="30" s="1"/>
  <c r="Y367" i="30" s="1"/>
  <c r="Y368" i="30" s="1"/>
  <c r="Y369" i="30" s="1"/>
  <c r="Y370" i="30" s="1"/>
  <c r="Y371" i="30" s="1"/>
  <c r="Y372" i="30" s="1"/>
  <c r="Y373" i="30" s="1"/>
  <c r="Y374" i="30" s="1"/>
  <c r="Y375" i="30" s="1"/>
  <c r="Y376" i="30" s="1"/>
  <c r="Y377" i="30" s="1"/>
  <c r="Y378" i="30" s="1"/>
  <c r="Y379" i="30" s="1"/>
  <c r="Y380" i="30" s="1"/>
  <c r="Y381" i="30" s="1"/>
  <c r="Y382" i="30" s="1"/>
  <c r="Y383" i="30" s="1"/>
  <c r="Y384" i="30" s="1"/>
  <c r="Y385" i="30" s="1"/>
  <c r="Y386" i="30" s="1"/>
  <c r="Y387" i="30" s="1"/>
  <c r="Y388" i="30" s="1"/>
  <c r="Y389" i="30" s="1"/>
  <c r="Y390" i="30" s="1"/>
  <c r="Y391" i="30" s="1"/>
  <c r="Y392" i="30" s="1"/>
  <c r="Y393" i="30" s="1"/>
  <c r="Y394" i="30" s="1"/>
  <c r="Y395" i="30" s="1"/>
  <c r="Y396" i="30" s="1"/>
  <c r="Y397" i="30" s="1"/>
  <c r="Y398" i="30" s="1"/>
  <c r="Y399" i="30" s="1"/>
  <c r="Y400" i="30" s="1"/>
  <c r="Y401" i="30" s="1"/>
  <c r="Y402" i="30" s="1"/>
  <c r="Y403" i="30" s="1"/>
  <c r="Y404" i="30" s="1"/>
  <c r="Y405" i="30" s="1"/>
  <c r="Y406" i="30" s="1"/>
  <c r="Y407" i="30" s="1"/>
  <c r="Y408" i="30" s="1"/>
  <c r="Y409" i="30" s="1"/>
  <c r="Y410" i="30" s="1"/>
  <c r="Y411" i="30" s="1"/>
  <c r="Y412" i="30" s="1"/>
  <c r="Y413" i="30" s="1"/>
  <c r="Y414" i="30" s="1"/>
  <c r="Y415" i="30" s="1"/>
  <c r="Y416" i="30" s="1"/>
  <c r="Y417" i="30" s="1"/>
  <c r="Y418" i="30" s="1"/>
  <c r="Y419" i="30" s="1"/>
  <c r="Y420" i="30" s="1"/>
  <c r="Y421" i="30" s="1"/>
  <c r="Y422" i="30" s="1"/>
  <c r="Y423" i="30" s="1"/>
  <c r="Y424" i="30" s="1"/>
  <c r="Y425" i="30" s="1"/>
  <c r="Y426" i="30" s="1"/>
  <c r="Y427" i="30" s="1"/>
  <c r="Y428" i="30" s="1"/>
  <c r="Y429" i="30" s="1"/>
  <c r="Y430" i="30" s="1"/>
  <c r="Y431" i="30" s="1"/>
  <c r="Y432" i="30" s="1"/>
  <c r="Y433" i="30" s="1"/>
  <c r="Y434" i="30" s="1"/>
  <c r="Y435" i="30" s="1"/>
  <c r="Y436" i="30" s="1"/>
  <c r="Y437" i="30" s="1"/>
  <c r="Y438" i="30" s="1"/>
  <c r="Y439" i="30" s="1"/>
  <c r="Y440" i="30" s="1"/>
  <c r="Y441" i="30" s="1"/>
  <c r="Y442" i="30" s="1"/>
  <c r="Y443" i="30" s="1"/>
  <c r="Y444" i="30" s="1"/>
  <c r="Y445" i="30" s="1"/>
  <c r="Y446" i="30" s="1"/>
  <c r="Y447" i="30" s="1"/>
  <c r="Y448" i="30" s="1"/>
  <c r="Y449" i="30" s="1"/>
  <c r="Y450" i="30" s="1"/>
  <c r="Y451" i="30" s="1"/>
  <c r="AC7" i="30"/>
  <c r="AC8" i="30" s="1"/>
  <c r="AC9" i="30" s="1"/>
  <c r="AC10" i="30" s="1"/>
  <c r="AC11" i="30" s="1"/>
  <c r="AC12" i="30" s="1"/>
  <c r="AC13" i="30" s="1"/>
  <c r="AC14" i="30" s="1"/>
  <c r="AC15" i="30" s="1"/>
  <c r="AC16" i="30" s="1"/>
  <c r="AC17" i="30" s="1"/>
  <c r="AC18" i="30" s="1"/>
  <c r="AC19" i="30" s="1"/>
  <c r="AC20" i="30" s="1"/>
  <c r="AC21" i="30" s="1"/>
  <c r="AC22" i="30" s="1"/>
  <c r="AC23" i="30" s="1"/>
  <c r="AC24" i="30" s="1"/>
  <c r="AC25" i="30" s="1"/>
  <c r="AC26" i="30" s="1"/>
  <c r="AC27" i="30" s="1"/>
  <c r="AC28" i="30" s="1"/>
  <c r="AC29" i="30" s="1"/>
  <c r="AC30" i="30" s="1"/>
  <c r="AC31" i="30" s="1"/>
  <c r="AC32" i="30" s="1"/>
  <c r="AC33" i="30" s="1"/>
  <c r="AC34" i="30" s="1"/>
  <c r="AC35" i="30" s="1"/>
  <c r="AC36" i="30" s="1"/>
  <c r="AC37" i="30" s="1"/>
  <c r="AC38" i="30" s="1"/>
  <c r="AC39" i="30" s="1"/>
  <c r="AC40" i="30" s="1"/>
  <c r="AC41" i="30" s="1"/>
  <c r="AC42" i="30" s="1"/>
  <c r="AC43" i="30" s="1"/>
  <c r="AC44" i="30" s="1"/>
  <c r="AC45" i="30" s="1"/>
  <c r="AC46" i="30" s="1"/>
  <c r="AC47" i="30" s="1"/>
  <c r="AC48" i="30" s="1"/>
  <c r="AC49" i="30" s="1"/>
  <c r="AC50" i="30" s="1"/>
  <c r="AC51" i="30" s="1"/>
  <c r="AC52" i="30" s="1"/>
  <c r="AC53" i="30" s="1"/>
  <c r="AC54" i="30" s="1"/>
  <c r="AC55" i="30" s="1"/>
  <c r="AC56" i="30" s="1"/>
  <c r="AC57" i="30" s="1"/>
  <c r="AC58" i="30" s="1"/>
  <c r="AC59" i="30" s="1"/>
  <c r="AC60" i="30" s="1"/>
  <c r="AC61" i="30" s="1"/>
  <c r="AC62" i="30" s="1"/>
  <c r="AC63" i="30" s="1"/>
  <c r="AC64" i="30" s="1"/>
  <c r="AC65" i="30" s="1"/>
  <c r="AC66" i="30" s="1"/>
  <c r="AC67" i="30" s="1"/>
  <c r="AC68" i="30" s="1"/>
  <c r="AC69" i="30" s="1"/>
  <c r="AC70" i="30" s="1"/>
  <c r="AC71" i="30" s="1"/>
  <c r="AC72" i="30" s="1"/>
  <c r="AC73" i="30" s="1"/>
  <c r="AC74" i="30" s="1"/>
  <c r="AC75" i="30" s="1"/>
  <c r="AC76" i="30" s="1"/>
  <c r="AC77" i="30" s="1"/>
  <c r="AC78" i="30" s="1"/>
  <c r="AC79" i="30" s="1"/>
  <c r="AC80" i="30" s="1"/>
  <c r="AC81" i="30" s="1"/>
  <c r="AC82" i="30" s="1"/>
  <c r="AC83" i="30" s="1"/>
  <c r="AC84" i="30" s="1"/>
  <c r="AC85" i="30" s="1"/>
  <c r="AC86" i="30" s="1"/>
  <c r="AC87" i="30" s="1"/>
  <c r="AC88" i="30" s="1"/>
  <c r="AC89" i="30" s="1"/>
  <c r="AC90" i="30" s="1"/>
  <c r="AC91" i="30" s="1"/>
  <c r="AC92" i="30" s="1"/>
  <c r="AC93" i="30" s="1"/>
  <c r="AC94" i="30" s="1"/>
  <c r="AC95" i="30" s="1"/>
  <c r="AC96" i="30" s="1"/>
  <c r="AC97" i="30" s="1"/>
  <c r="AC98" i="30" s="1"/>
  <c r="AC99" i="30" s="1"/>
  <c r="AC100" i="30" s="1"/>
  <c r="AC101" i="30" s="1"/>
  <c r="AC102" i="30" s="1"/>
  <c r="AC103" i="30" s="1"/>
  <c r="AC104" i="30" s="1"/>
  <c r="AC105" i="30" s="1"/>
  <c r="AC106" i="30" s="1"/>
  <c r="AC107" i="30" s="1"/>
  <c r="AC108" i="30" s="1"/>
  <c r="AC109" i="30" s="1"/>
  <c r="AC110" i="30" s="1"/>
  <c r="AC111" i="30" s="1"/>
  <c r="AC112" i="30" s="1"/>
  <c r="AC113" i="30" s="1"/>
  <c r="AC114" i="30" s="1"/>
  <c r="AC115" i="30" s="1"/>
  <c r="AC116" i="30" s="1"/>
  <c r="AC117" i="30" s="1"/>
  <c r="AC118" i="30" s="1"/>
  <c r="AC119" i="30" s="1"/>
  <c r="AC120" i="30" s="1"/>
  <c r="AC121" i="30" s="1"/>
  <c r="AC122" i="30" s="1"/>
  <c r="AC123" i="30" s="1"/>
  <c r="AC124" i="30" s="1"/>
  <c r="AC125" i="30" s="1"/>
  <c r="AC126" i="30" s="1"/>
  <c r="AC127" i="30" s="1"/>
  <c r="AC128" i="30" s="1"/>
  <c r="AC129" i="30" s="1"/>
  <c r="AC130" i="30" s="1"/>
  <c r="AC131" i="30" s="1"/>
  <c r="AC132" i="30" s="1"/>
  <c r="AC133" i="30" s="1"/>
  <c r="AC134" i="30" s="1"/>
  <c r="AC135" i="30" s="1"/>
  <c r="AC136" i="30" s="1"/>
  <c r="AC137" i="30" s="1"/>
  <c r="AC138" i="30" s="1"/>
  <c r="AC139" i="30" s="1"/>
  <c r="AC140" i="30" s="1"/>
  <c r="AC141" i="30" s="1"/>
  <c r="AC142" i="30" s="1"/>
  <c r="AC143" i="30" s="1"/>
  <c r="AC144" i="30" s="1"/>
  <c r="AC145" i="30" s="1"/>
  <c r="AC146" i="30" s="1"/>
  <c r="AC147" i="30" s="1"/>
  <c r="AC148" i="30" s="1"/>
  <c r="AC149" i="30" s="1"/>
  <c r="AC150" i="30" s="1"/>
  <c r="AC151" i="30" s="1"/>
  <c r="AC152" i="30" s="1"/>
  <c r="AC153" i="30" s="1"/>
  <c r="AC154" i="30" s="1"/>
  <c r="AC155" i="30" s="1"/>
  <c r="AC156" i="30" s="1"/>
  <c r="AC157" i="30" s="1"/>
  <c r="AC158" i="30" s="1"/>
  <c r="AC159" i="30" s="1"/>
  <c r="AC160" i="30" s="1"/>
  <c r="AC161" i="30" s="1"/>
  <c r="AC162" i="30" s="1"/>
  <c r="AC163" i="30" s="1"/>
  <c r="AC164" i="30" s="1"/>
  <c r="AC165" i="30" s="1"/>
  <c r="AC166" i="30" s="1"/>
  <c r="AC167" i="30" s="1"/>
  <c r="AC168" i="30" s="1"/>
  <c r="AC169" i="30" s="1"/>
  <c r="AC170" i="30" s="1"/>
  <c r="AC171" i="30" s="1"/>
  <c r="AC172" i="30" s="1"/>
  <c r="AC173" i="30" s="1"/>
  <c r="AC174" i="30" s="1"/>
  <c r="AC175" i="30" s="1"/>
  <c r="AC176" i="30" s="1"/>
  <c r="AC177" i="30" s="1"/>
  <c r="AC178" i="30" s="1"/>
  <c r="AC179" i="30" s="1"/>
  <c r="AC180" i="30" s="1"/>
  <c r="AC181" i="30" s="1"/>
  <c r="AC182" i="30" s="1"/>
  <c r="AC183" i="30" s="1"/>
  <c r="AC184" i="30" s="1"/>
  <c r="AC185" i="30" s="1"/>
  <c r="AC186" i="30" s="1"/>
  <c r="AC187" i="30" s="1"/>
  <c r="AC188" i="30" s="1"/>
  <c r="AC189" i="30" s="1"/>
  <c r="AC190" i="30" s="1"/>
  <c r="AC191" i="30" s="1"/>
  <c r="AC192" i="30" s="1"/>
  <c r="AC193" i="30" s="1"/>
  <c r="AC194" i="30" s="1"/>
  <c r="AC195" i="30" s="1"/>
  <c r="AC196" i="30" s="1"/>
  <c r="AC197" i="30" s="1"/>
  <c r="AC198" i="30" s="1"/>
  <c r="AC199" i="30" s="1"/>
  <c r="AC200" i="30" s="1"/>
  <c r="AC201" i="30" s="1"/>
  <c r="AC202" i="30" s="1"/>
  <c r="AC203" i="30" s="1"/>
  <c r="AC204" i="30" s="1"/>
  <c r="AC205" i="30" s="1"/>
  <c r="AC206" i="30" s="1"/>
  <c r="AC207" i="30" s="1"/>
  <c r="AC208" i="30" s="1"/>
  <c r="AC209" i="30" s="1"/>
  <c r="AC210" i="30" s="1"/>
  <c r="AC211" i="30" s="1"/>
  <c r="AC212" i="30" s="1"/>
  <c r="AC213" i="30" s="1"/>
  <c r="AC214" i="30" s="1"/>
  <c r="AC215" i="30" s="1"/>
  <c r="AC216" i="30" s="1"/>
  <c r="AC217" i="30" s="1"/>
  <c r="AC218" i="30" s="1"/>
  <c r="AC219" i="30" s="1"/>
  <c r="AC220" i="30" s="1"/>
  <c r="AC221" i="30" s="1"/>
  <c r="AC222" i="30" s="1"/>
  <c r="AC223" i="30" s="1"/>
  <c r="AC224" i="30" s="1"/>
  <c r="AC225" i="30" s="1"/>
  <c r="AC226" i="30" s="1"/>
  <c r="AC227" i="30" s="1"/>
  <c r="AC228" i="30" s="1"/>
  <c r="AC229" i="30" s="1"/>
  <c r="AC230" i="30" s="1"/>
  <c r="AC231" i="30" s="1"/>
  <c r="AC232" i="30" s="1"/>
  <c r="AC233" i="30" s="1"/>
  <c r="AC234" i="30" s="1"/>
  <c r="AC235" i="30" s="1"/>
  <c r="AC236" i="30" s="1"/>
  <c r="AC237" i="30" s="1"/>
  <c r="AC238" i="30" s="1"/>
  <c r="AC239" i="30" s="1"/>
  <c r="AC240" i="30" s="1"/>
  <c r="AC241" i="30" s="1"/>
  <c r="AC242" i="30" s="1"/>
  <c r="AC243" i="30" s="1"/>
  <c r="AC244" i="30" s="1"/>
  <c r="AC245" i="30" s="1"/>
  <c r="AC246" i="30" s="1"/>
  <c r="AC247" i="30" s="1"/>
  <c r="AC248" i="30" s="1"/>
  <c r="AC249" i="30" s="1"/>
  <c r="AC250" i="30" s="1"/>
  <c r="AC251" i="30" s="1"/>
  <c r="AC252" i="30" s="1"/>
  <c r="AC253" i="30" s="1"/>
  <c r="AC254" i="30" s="1"/>
  <c r="AC255" i="30" s="1"/>
  <c r="AC256" i="30" s="1"/>
  <c r="AC257" i="30" s="1"/>
  <c r="AC258" i="30" s="1"/>
  <c r="AC259" i="30" s="1"/>
  <c r="AC260" i="30" s="1"/>
  <c r="AC261" i="30" s="1"/>
  <c r="AC262" i="30" s="1"/>
  <c r="AC263" i="30" s="1"/>
  <c r="AC264" i="30" s="1"/>
  <c r="AC265" i="30" s="1"/>
  <c r="AC266" i="30" s="1"/>
  <c r="AC267" i="30" s="1"/>
  <c r="AC268" i="30" s="1"/>
  <c r="AC269" i="30" s="1"/>
  <c r="AC270" i="30" s="1"/>
  <c r="AC271" i="30" s="1"/>
  <c r="AC272" i="30" s="1"/>
  <c r="AC273" i="30" s="1"/>
  <c r="AC274" i="30" s="1"/>
  <c r="AC275" i="30" s="1"/>
  <c r="AC276" i="30" s="1"/>
  <c r="AC277" i="30" s="1"/>
  <c r="AC278" i="30" s="1"/>
  <c r="AC279" i="30" s="1"/>
  <c r="AC280" i="30" s="1"/>
  <c r="AC281" i="30" s="1"/>
  <c r="AC282" i="30" s="1"/>
  <c r="AC283" i="30" s="1"/>
  <c r="AC284" i="30" s="1"/>
  <c r="AC285" i="30" s="1"/>
  <c r="AC286" i="30" s="1"/>
  <c r="AC287" i="30" s="1"/>
  <c r="AC288" i="30" s="1"/>
  <c r="AC289" i="30" s="1"/>
  <c r="AC290" i="30" s="1"/>
  <c r="AC291" i="30" s="1"/>
  <c r="AC292" i="30" s="1"/>
  <c r="AC293" i="30" s="1"/>
  <c r="AC294" i="30" s="1"/>
  <c r="AC295" i="30" s="1"/>
  <c r="AC296" i="30" s="1"/>
  <c r="AC297" i="30" s="1"/>
  <c r="AC298" i="30" s="1"/>
  <c r="AC299" i="30" s="1"/>
  <c r="AC300" i="30" s="1"/>
  <c r="AC301" i="30" s="1"/>
  <c r="AC302" i="30" s="1"/>
  <c r="AC303" i="30" s="1"/>
  <c r="AC304" i="30" s="1"/>
  <c r="AC305" i="30" s="1"/>
  <c r="AC306" i="30" s="1"/>
  <c r="AC307" i="30" s="1"/>
  <c r="AC308" i="30" s="1"/>
  <c r="AC309" i="30" s="1"/>
  <c r="AC310" i="30" s="1"/>
  <c r="AC311" i="30" s="1"/>
  <c r="AC312" i="30" s="1"/>
  <c r="AC313" i="30" s="1"/>
  <c r="AC314" i="30" s="1"/>
  <c r="AC315" i="30" s="1"/>
  <c r="AC316" i="30" s="1"/>
  <c r="AC317" i="30" s="1"/>
  <c r="AC318" i="30" s="1"/>
  <c r="AC319" i="30" s="1"/>
  <c r="AC320" i="30" s="1"/>
  <c r="AC321" i="30" s="1"/>
  <c r="AC322" i="30" s="1"/>
  <c r="AC323" i="30" s="1"/>
  <c r="AC324" i="30" s="1"/>
  <c r="AC325" i="30" s="1"/>
  <c r="AC326" i="30" s="1"/>
  <c r="AC327" i="30" s="1"/>
  <c r="AC328" i="30" s="1"/>
  <c r="AC329" i="30" s="1"/>
  <c r="AC330" i="30" s="1"/>
  <c r="AC331" i="30" s="1"/>
  <c r="AC332" i="30" s="1"/>
  <c r="AC333" i="30" s="1"/>
  <c r="AC334" i="30" s="1"/>
  <c r="AC335" i="30" s="1"/>
  <c r="AC336" i="30" s="1"/>
  <c r="AC337" i="30" s="1"/>
  <c r="AC338" i="30" s="1"/>
  <c r="AC339" i="30" s="1"/>
  <c r="AC340" i="30" s="1"/>
  <c r="AC341" i="30" s="1"/>
  <c r="AC342" i="30" s="1"/>
  <c r="AC343" i="30" s="1"/>
  <c r="AC344" i="30" s="1"/>
  <c r="AC345" i="30" s="1"/>
  <c r="AC346" i="30" s="1"/>
  <c r="AC347" i="30" s="1"/>
  <c r="AC348" i="30" s="1"/>
  <c r="AC349" i="30" s="1"/>
  <c r="AC350" i="30" s="1"/>
  <c r="AC351" i="30" s="1"/>
  <c r="AC352" i="30" s="1"/>
  <c r="AC353" i="30" s="1"/>
  <c r="AC354" i="30" s="1"/>
  <c r="AC355" i="30" s="1"/>
  <c r="AC356" i="30" s="1"/>
  <c r="AC357" i="30" s="1"/>
  <c r="AC358" i="30" s="1"/>
  <c r="AC359" i="30" s="1"/>
  <c r="AC360" i="30" s="1"/>
  <c r="AC361" i="30" s="1"/>
  <c r="AC362" i="30" s="1"/>
  <c r="AC363" i="30" s="1"/>
  <c r="AC364" i="30" s="1"/>
  <c r="AC365" i="30" s="1"/>
  <c r="AC366" i="30" s="1"/>
  <c r="AC367" i="30" s="1"/>
  <c r="AC368" i="30" s="1"/>
  <c r="AC369" i="30" s="1"/>
  <c r="AC370" i="30" s="1"/>
  <c r="AC371" i="30" s="1"/>
  <c r="AC372" i="30" s="1"/>
  <c r="AC373" i="30" s="1"/>
  <c r="AC374" i="30" s="1"/>
  <c r="AC375" i="30" s="1"/>
  <c r="AC376" i="30" s="1"/>
  <c r="AC377" i="30" s="1"/>
  <c r="AC378" i="30" s="1"/>
  <c r="AC379" i="30" s="1"/>
  <c r="AC380" i="30" s="1"/>
  <c r="AC381" i="30" s="1"/>
  <c r="AC382" i="30" s="1"/>
  <c r="AC383" i="30" s="1"/>
  <c r="AC384" i="30" s="1"/>
  <c r="AC385" i="30" s="1"/>
  <c r="AC386" i="30" s="1"/>
  <c r="AC387" i="30" s="1"/>
  <c r="AC388" i="30" s="1"/>
  <c r="AC389" i="30" s="1"/>
  <c r="AC390" i="30" s="1"/>
  <c r="AC391" i="30" s="1"/>
  <c r="AC392" i="30" s="1"/>
  <c r="AC393" i="30" s="1"/>
  <c r="AC394" i="30" s="1"/>
  <c r="AC395" i="30" s="1"/>
  <c r="AC396" i="30" s="1"/>
  <c r="AC397" i="30" s="1"/>
  <c r="AC398" i="30" s="1"/>
  <c r="AC399" i="30" s="1"/>
  <c r="AC400" i="30" s="1"/>
  <c r="AC401" i="30" s="1"/>
  <c r="AC402" i="30" s="1"/>
  <c r="AC403" i="30" s="1"/>
  <c r="AC404" i="30" s="1"/>
  <c r="AC405" i="30" s="1"/>
  <c r="AC406" i="30" s="1"/>
  <c r="AC407" i="30" s="1"/>
  <c r="AC408" i="30" s="1"/>
  <c r="AC409" i="30" s="1"/>
  <c r="AC410" i="30" s="1"/>
  <c r="AC411" i="30" s="1"/>
  <c r="AC412" i="30" s="1"/>
  <c r="AC413" i="30" s="1"/>
  <c r="AC414" i="30" s="1"/>
  <c r="AC415" i="30" s="1"/>
  <c r="AC416" i="30" s="1"/>
  <c r="AC417" i="30" s="1"/>
  <c r="AC418" i="30" s="1"/>
  <c r="AC419" i="30" s="1"/>
  <c r="AC420" i="30" s="1"/>
  <c r="AC421" i="30" s="1"/>
  <c r="AC422" i="30" s="1"/>
  <c r="AC423" i="30" s="1"/>
  <c r="AC424" i="30" s="1"/>
  <c r="AC425" i="30" s="1"/>
  <c r="AC426" i="30" s="1"/>
  <c r="AC427" i="30" s="1"/>
  <c r="AC428" i="30" s="1"/>
  <c r="AC429" i="30" s="1"/>
  <c r="AC430" i="30" s="1"/>
  <c r="AC431" i="30" s="1"/>
  <c r="AC432" i="30" s="1"/>
  <c r="AC433" i="30" s="1"/>
  <c r="AC434" i="30" s="1"/>
  <c r="AC435" i="30" s="1"/>
  <c r="AC436" i="30" s="1"/>
  <c r="AC437" i="30" s="1"/>
  <c r="AC438" i="30" s="1"/>
  <c r="AC439" i="30" s="1"/>
  <c r="AC440" i="30" s="1"/>
  <c r="AC441" i="30" s="1"/>
  <c r="AC442" i="30" s="1"/>
  <c r="AC443" i="30" s="1"/>
  <c r="AC444" i="30" s="1"/>
  <c r="AC445" i="30" s="1"/>
  <c r="AC446" i="30" s="1"/>
  <c r="AC447" i="30" s="1"/>
  <c r="AC448" i="30" s="1"/>
  <c r="AC449" i="30" s="1"/>
  <c r="AC450" i="30" s="1"/>
  <c r="AC451" i="30" s="1"/>
</calcChain>
</file>

<file path=xl/sharedStrings.xml><?xml version="1.0" encoding="utf-8"?>
<sst xmlns="http://schemas.openxmlformats.org/spreadsheetml/2006/main" count="3622" uniqueCount="1020">
  <si>
    <t>Time</t>
  </si>
  <si>
    <t>Horse</t>
  </si>
  <si>
    <t>Course</t>
  </si>
  <si>
    <t>Draw</t>
  </si>
  <si>
    <t>OR</t>
  </si>
  <si>
    <t>Jockey</t>
  </si>
  <si>
    <t>Wins</t>
  </si>
  <si>
    <t>Races</t>
  </si>
  <si>
    <t>Win%</t>
  </si>
  <si>
    <t>ShortInRun</t>
  </si>
  <si>
    <t>IRL</t>
  </si>
  <si>
    <t>SOUTHWELL</t>
  </si>
  <si>
    <t>Richard Johnson</t>
  </si>
  <si>
    <t>NEWBURY</t>
  </si>
  <si>
    <t>Jason Watson</t>
  </si>
  <si>
    <t>SALISBURY</t>
  </si>
  <si>
    <t>CARLISLE</t>
  </si>
  <si>
    <t>Oisin Murphy</t>
  </si>
  <si>
    <t>David Egan</t>
  </si>
  <si>
    <t>Robert Winston</t>
  </si>
  <si>
    <t>CARTMEL</t>
  </si>
  <si>
    <t>NEWMARKET (JULY)</t>
  </si>
  <si>
    <t>Daniel Tudhope</t>
  </si>
  <si>
    <t>DONCASTER</t>
  </si>
  <si>
    <t>WINDSOR</t>
  </si>
  <si>
    <t>Pat Dobbs</t>
  </si>
  <si>
    <t>CATTERICK</t>
  </si>
  <si>
    <t>PONTEFRACT</t>
  </si>
  <si>
    <t>Jason Hart</t>
  </si>
  <si>
    <t>CHEPSTOW</t>
  </si>
  <si>
    <t>Dob P/L</t>
  </si>
  <si>
    <t>Ben Poste</t>
  </si>
  <si>
    <t>Sean Levey</t>
  </si>
  <si>
    <t>BATH</t>
  </si>
  <si>
    <t>David Probert</t>
  </si>
  <si>
    <t>Charles Bishop</t>
  </si>
  <si>
    <t>Craig Nichol</t>
  </si>
  <si>
    <t>CHESTER</t>
  </si>
  <si>
    <t>YORK</t>
  </si>
  <si>
    <t>WORCESTER</t>
  </si>
  <si>
    <t>Adam Wedge</t>
  </si>
  <si>
    <t>THIRSK</t>
  </si>
  <si>
    <t>MUSSELBURGH</t>
  </si>
  <si>
    <t>Raselasad</t>
  </si>
  <si>
    <t>Royston Ffrench</t>
  </si>
  <si>
    <t>YARMOUTH</t>
  </si>
  <si>
    <t>HAYDOCK</t>
  </si>
  <si>
    <t>SANDOWN</t>
  </si>
  <si>
    <t>Jamie Spencer</t>
  </si>
  <si>
    <t>LEICESTER</t>
  </si>
  <si>
    <t>Tom Marquand</t>
  </si>
  <si>
    <t>David Allan</t>
  </si>
  <si>
    <t>Paul Hanagan</t>
  </si>
  <si>
    <t>Admirality</t>
  </si>
  <si>
    <t>AYR</t>
  </si>
  <si>
    <t>MARKET RASEN</t>
  </si>
  <si>
    <t>Ben Curtis</t>
  </si>
  <si>
    <t>RIPON</t>
  </si>
  <si>
    <t>UTTOXETER</t>
  </si>
  <si>
    <t>Adam Kirby</t>
  </si>
  <si>
    <t>Franny Norton</t>
  </si>
  <si>
    <t>Clifford Lee</t>
  </si>
  <si>
    <t>Daniel Muscutt</t>
  </si>
  <si>
    <t>Ryan Moore</t>
  </si>
  <si>
    <t>ASCOT</t>
  </si>
  <si>
    <t>NEWTON ABBOT</t>
  </si>
  <si>
    <t>Colm O'Donoghue</t>
  </si>
  <si>
    <t>Joe Fanning</t>
  </si>
  <si>
    <t>STRATFORD</t>
  </si>
  <si>
    <t>FFOS LAS</t>
  </si>
  <si>
    <t>Callum Shepherd</t>
  </si>
  <si>
    <t>Kieran Shoemark</t>
  </si>
  <si>
    <t>9</t>
  </si>
  <si>
    <t>David Noonan</t>
  </si>
  <si>
    <t>P J McDonald</t>
  </si>
  <si>
    <t>REDCAR</t>
  </si>
  <si>
    <t>Connor Brace</t>
  </si>
  <si>
    <t>Using the Inform Inrunning trading tool</t>
  </si>
  <si>
    <t>5</t>
  </si>
  <si>
    <t>2</t>
  </si>
  <si>
    <t>1</t>
  </si>
  <si>
    <t>3</t>
  </si>
  <si>
    <t>6</t>
  </si>
  <si>
    <t>4</t>
  </si>
  <si>
    <t>Jim Crowley</t>
  </si>
  <si>
    <t>8</t>
  </si>
  <si>
    <t>7</t>
  </si>
  <si>
    <t>Rossa Ryan</t>
  </si>
  <si>
    <t>GOODWOOD</t>
  </si>
  <si>
    <t>Cieren Fallon</t>
  </si>
  <si>
    <t>119</t>
  </si>
  <si>
    <t>Jack Mitchell</t>
  </si>
  <si>
    <t>53</t>
  </si>
  <si>
    <t>67</t>
  </si>
  <si>
    <t>54</t>
  </si>
  <si>
    <t>77</t>
  </si>
  <si>
    <t>C Y Ho</t>
  </si>
  <si>
    <t>ShortInRunReturn</t>
  </si>
  <si>
    <t>Green%</t>
  </si>
  <si>
    <t>Gold%</t>
  </si>
  <si>
    <t>DOBRatio</t>
  </si>
  <si>
    <t>DOB%</t>
  </si>
  <si>
    <t>DOBReturn</t>
  </si>
  <si>
    <t>14/20</t>
  </si>
  <si>
    <t>% Drop</t>
  </si>
  <si>
    <t>Alfred Boucher</t>
  </si>
  <si>
    <t>Texting</t>
  </si>
  <si>
    <t>GOWRAN PARK</t>
  </si>
  <si>
    <t>Aidan Coleman</t>
  </si>
  <si>
    <t>Shane Foley</t>
  </si>
  <si>
    <t>The Vollan</t>
  </si>
  <si>
    <t>Ballon Onabudget</t>
  </si>
  <si>
    <t>Jonathan Burke</t>
  </si>
  <si>
    <t>TRAMORE</t>
  </si>
  <si>
    <t>0</t>
  </si>
  <si>
    <t>Tribal Craft</t>
  </si>
  <si>
    <t>Fergus Sweeney</t>
  </si>
  <si>
    <t>Great Scot</t>
  </si>
  <si>
    <t>Richard Kingscote</t>
  </si>
  <si>
    <t>Gambon</t>
  </si>
  <si>
    <t>CURRAGH</t>
  </si>
  <si>
    <t>The Peckhampouncer</t>
  </si>
  <si>
    <t>Robbie Colgan</t>
  </si>
  <si>
    <t>L P Dempsey</t>
  </si>
  <si>
    <t>Liam Keniry</t>
  </si>
  <si>
    <t>Pat Coyne</t>
  </si>
  <si>
    <t>Darragh O'Keeffe</t>
  </si>
  <si>
    <t>Ben Coen</t>
  </si>
  <si>
    <t>Angus Villiers</t>
  </si>
  <si>
    <t>Martin Dwyer</t>
  </si>
  <si>
    <t>Andrea Atzeni</t>
  </si>
  <si>
    <t>11.11 %</t>
  </si>
  <si>
    <t>Brian Hughes</t>
  </si>
  <si>
    <t>BANGOR-ON-DEE</t>
  </si>
  <si>
    <t>BRIGHTON</t>
  </si>
  <si>
    <t>Definitelyanoscar</t>
  </si>
  <si>
    <t>Sean Bowen</t>
  </si>
  <si>
    <t>Pink Flamingo</t>
  </si>
  <si>
    <t>Royal Plaza</t>
  </si>
  <si>
    <t>Nick Scholfield</t>
  </si>
  <si>
    <t>71</t>
  </si>
  <si>
    <t>Pop Dancer</t>
  </si>
  <si>
    <t>Chris Hayes</t>
  </si>
  <si>
    <t>James Doyle</t>
  </si>
  <si>
    <t>KILLARNEY</t>
  </si>
  <si>
    <t>Jonathan Moore</t>
  </si>
  <si>
    <t>Hollie Doyle</t>
  </si>
  <si>
    <t>The Accountant</t>
  </si>
  <si>
    <t>Jack Quinlan</t>
  </si>
  <si>
    <t>Tom Scudamore</t>
  </si>
  <si>
    <t>Harry Bentley</t>
  </si>
  <si>
    <t>Percy Prosecco</t>
  </si>
  <si>
    <t>Miss Brodie Hampson</t>
  </si>
  <si>
    <t>Silvestre De Sousa</t>
  </si>
  <si>
    <t>Make A Challenge</t>
  </si>
  <si>
    <t>Rob Hornby</t>
  </si>
  <si>
    <t>Oxted</t>
  </si>
  <si>
    <t>Dazzling Dan</t>
  </si>
  <si>
    <t>I'll Have Another</t>
  </si>
  <si>
    <t>Jedhi</t>
  </si>
  <si>
    <t>Raahy</t>
  </si>
  <si>
    <t>Dane O'Neill</t>
  </si>
  <si>
    <t>FONTWELL</t>
  </si>
  <si>
    <t>Dance Diva</t>
  </si>
  <si>
    <t>Kynren</t>
  </si>
  <si>
    <t>Das Mooser</t>
  </si>
  <si>
    <t>Agincourt</t>
  </si>
  <si>
    <t>Breathtaking Look</t>
  </si>
  <si>
    <t>Highland Bobby</t>
  </si>
  <si>
    <t>Fergus Gregory</t>
  </si>
  <si>
    <t>117</t>
  </si>
  <si>
    <t>64</t>
  </si>
  <si>
    <t>39</t>
  </si>
  <si>
    <t>Frankie Dettori</t>
  </si>
  <si>
    <t>Audarya</t>
  </si>
  <si>
    <t>Astrologer</t>
  </si>
  <si>
    <t>Caradoc</t>
  </si>
  <si>
    <t>Gavin Ryan</t>
  </si>
  <si>
    <t>Molls Memory</t>
  </si>
  <si>
    <t>Dob RT</t>
  </si>
  <si>
    <t>Trob P/L</t>
  </si>
  <si>
    <t>Trob RT</t>
  </si>
  <si>
    <t>Win P/L</t>
  </si>
  <si>
    <t>Win RT</t>
  </si>
  <si>
    <t>97</t>
  </si>
  <si>
    <t>Universal Gleam</t>
  </si>
  <si>
    <t>Duke Of Hazzard</t>
  </si>
  <si>
    <t>Universal Order</t>
  </si>
  <si>
    <t>KILBEGGAN</t>
  </si>
  <si>
    <t>Desert Encounter</t>
  </si>
  <si>
    <t>Stop Talking</t>
  </si>
  <si>
    <t>Tabarrak</t>
  </si>
  <si>
    <t>Thomas Greatrex</t>
  </si>
  <si>
    <t>Oh This Is Us</t>
  </si>
  <si>
    <t>Matterhorn</t>
  </si>
  <si>
    <t>Ronan Whelan</t>
  </si>
  <si>
    <t>Roulston Scar</t>
  </si>
  <si>
    <t>Megan Nicholls</t>
  </si>
  <si>
    <t>Moss Gill</t>
  </si>
  <si>
    <t>72</t>
  </si>
  <si>
    <t>Alistair Rawlinson</t>
  </si>
  <si>
    <t>Limato</t>
  </si>
  <si>
    <t>110</t>
  </si>
  <si>
    <t>55</t>
  </si>
  <si>
    <t>82</t>
  </si>
  <si>
    <t>BELLEWSTOWN</t>
  </si>
  <si>
    <t>Maria Magdalena</t>
  </si>
  <si>
    <t>Pointed And Sharp</t>
  </si>
  <si>
    <t>Micheal Nolan</t>
  </si>
  <si>
    <t>TIPPERARY</t>
  </si>
  <si>
    <t>Wayne Lordan</t>
  </si>
  <si>
    <t>SEDGEFIELD</t>
  </si>
  <si>
    <t>Henry Brooke</t>
  </si>
  <si>
    <t>Lucky Road</t>
  </si>
  <si>
    <t>Jassaar</t>
  </si>
  <si>
    <t>Andrew Slattery</t>
  </si>
  <si>
    <t>Vif Argent</t>
  </si>
  <si>
    <t>Lee Edwards</t>
  </si>
  <si>
    <t>Josephine Gordon</t>
  </si>
  <si>
    <t>20.00 %</t>
  </si>
  <si>
    <t>0.00</t>
  </si>
  <si>
    <t>CORK</t>
  </si>
  <si>
    <t>W J Lee</t>
  </si>
  <si>
    <t>As You Like</t>
  </si>
  <si>
    <t>Richie McLernon</t>
  </si>
  <si>
    <t>Timeforben</t>
  </si>
  <si>
    <t>Game Line</t>
  </si>
  <si>
    <t>Jack Tudor</t>
  </si>
  <si>
    <t>79</t>
  </si>
  <si>
    <t>ROSCOMMON</t>
  </si>
  <si>
    <t>Colin Keane</t>
  </si>
  <si>
    <t>73</t>
  </si>
  <si>
    <t>Gwafa</t>
  </si>
  <si>
    <t>84</t>
  </si>
  <si>
    <t>Mambo Nights</t>
  </si>
  <si>
    <t>14.29 %</t>
  </si>
  <si>
    <t>94</t>
  </si>
  <si>
    <t>100.00 %</t>
  </si>
  <si>
    <t>William Buick</t>
  </si>
  <si>
    <t>74</t>
  </si>
  <si>
    <t>88.89 %</t>
  </si>
  <si>
    <t>33.33 %</t>
  </si>
  <si>
    <t>83.33 %</t>
  </si>
  <si>
    <t>77.78 %</t>
  </si>
  <si>
    <t>83</t>
  </si>
  <si>
    <t>76.92 %</t>
  </si>
  <si>
    <t>71.43 %</t>
  </si>
  <si>
    <t>Riviera Nights</t>
  </si>
  <si>
    <t>63</t>
  </si>
  <si>
    <t>70.00 %</t>
  </si>
  <si>
    <t>60.00 %</t>
  </si>
  <si>
    <t>86</t>
  </si>
  <si>
    <t>50.00 %</t>
  </si>
  <si>
    <t>99</t>
  </si>
  <si>
    <t>85</t>
  </si>
  <si>
    <t>85.71 %</t>
  </si>
  <si>
    <t>Seamus Cronin</t>
  </si>
  <si>
    <t>88</t>
  </si>
  <si>
    <t>80.00 %</t>
  </si>
  <si>
    <t>NAVAN</t>
  </si>
  <si>
    <t>93</t>
  </si>
  <si>
    <t>114</t>
  </si>
  <si>
    <t>Alkaraama</t>
  </si>
  <si>
    <t>22.22 %</t>
  </si>
  <si>
    <t>76.47 %</t>
  </si>
  <si>
    <t>12.50 %</t>
  </si>
  <si>
    <t>75.00 %</t>
  </si>
  <si>
    <t>76</t>
  </si>
  <si>
    <t>26.67 %</t>
  </si>
  <si>
    <t>73.33 %</t>
  </si>
  <si>
    <t>LISTOWEL</t>
  </si>
  <si>
    <t>18.18 %</t>
  </si>
  <si>
    <t>72.73 %</t>
  </si>
  <si>
    <t>Hugh Morgan</t>
  </si>
  <si>
    <t>Sizing Tara</t>
  </si>
  <si>
    <t>Harry Kimber</t>
  </si>
  <si>
    <t>65</t>
  </si>
  <si>
    <t>KELSO</t>
  </si>
  <si>
    <t>5/5</t>
  </si>
  <si>
    <t>76.67 %</t>
  </si>
  <si>
    <t>87.50 %</t>
  </si>
  <si>
    <t>93.33 %</t>
  </si>
  <si>
    <t>Thecraicisninety</t>
  </si>
  <si>
    <t>Aidan Kelly</t>
  </si>
  <si>
    <t>72.22 %</t>
  </si>
  <si>
    <t>The Rubinator</t>
  </si>
  <si>
    <t>Callum Rodriguez</t>
  </si>
  <si>
    <t>Nicola Currie</t>
  </si>
  <si>
    <t>Newcross</t>
  </si>
  <si>
    <t>Mr B W Harvey</t>
  </si>
  <si>
    <t>Indian Creak</t>
  </si>
  <si>
    <t>70% Dob Rate</t>
  </si>
  <si>
    <t>LEOPARDSTOWN</t>
  </si>
  <si>
    <t>81.82 %</t>
  </si>
  <si>
    <t>Buildmeupbuttercup</t>
  </si>
  <si>
    <t>Buckhurst</t>
  </si>
  <si>
    <t>37.50 %</t>
  </si>
  <si>
    <t>Current Option</t>
  </si>
  <si>
    <t>70.59 %</t>
  </si>
  <si>
    <t>23.53 %</t>
  </si>
  <si>
    <t>82.35 %</t>
  </si>
  <si>
    <t>J M Sheridan</t>
  </si>
  <si>
    <t>36.36 %</t>
  </si>
  <si>
    <t>GALWAY</t>
  </si>
  <si>
    <t>61</t>
  </si>
  <si>
    <t>NAAS</t>
  </si>
  <si>
    <t>Declan McDonogh</t>
  </si>
  <si>
    <t>81</t>
  </si>
  <si>
    <t>Jonjo O'Neill Jr</t>
  </si>
  <si>
    <t>89</t>
  </si>
  <si>
    <t>70</t>
  </si>
  <si>
    <t>Shailene</t>
  </si>
  <si>
    <t>66</t>
  </si>
  <si>
    <t>68</t>
  </si>
  <si>
    <t>106</t>
  </si>
  <si>
    <t>36.00 %</t>
  </si>
  <si>
    <t>96.00 %</t>
  </si>
  <si>
    <t>NEWMARKET</t>
  </si>
  <si>
    <t>Laugh A Minute</t>
  </si>
  <si>
    <t>78</t>
  </si>
  <si>
    <t>27.27 %</t>
  </si>
  <si>
    <t>Regal Director</t>
  </si>
  <si>
    <t>85.19 %</t>
  </si>
  <si>
    <t>70.37 %</t>
  </si>
  <si>
    <t>PLUMPTON</t>
  </si>
  <si>
    <t>WARWICK</t>
  </si>
  <si>
    <t>Gavin Sheehan</t>
  </si>
  <si>
    <t>FAIRYHOUSE</t>
  </si>
  <si>
    <t>58</t>
  </si>
  <si>
    <t>Blair Campbell</t>
  </si>
  <si>
    <t>57</t>
  </si>
  <si>
    <t>Jungle Jane</t>
  </si>
  <si>
    <t>80</t>
  </si>
  <si>
    <t>Page Fuller</t>
  </si>
  <si>
    <t>Know It All</t>
  </si>
  <si>
    <t>94.12 %</t>
  </si>
  <si>
    <t>Rukwa</t>
  </si>
  <si>
    <t>Jonathan England</t>
  </si>
  <si>
    <t>47.50</t>
  </si>
  <si>
    <t>HUNTINGDON</t>
  </si>
  <si>
    <t>Thomas Macdonagh</t>
  </si>
  <si>
    <t>Bannixtown Glory</t>
  </si>
  <si>
    <t>37</t>
  </si>
  <si>
    <t>Brendan Powell</t>
  </si>
  <si>
    <t>Danny Cook</t>
  </si>
  <si>
    <t>109</t>
  </si>
  <si>
    <t>100</t>
  </si>
  <si>
    <t>Robert Dunne</t>
  </si>
  <si>
    <t>94.44 %</t>
  </si>
  <si>
    <t>118</t>
  </si>
  <si>
    <t>Min 11% win rate</t>
  </si>
  <si>
    <t>Glorious Galway</t>
  </si>
  <si>
    <t>LUDLOW</t>
  </si>
  <si>
    <t>EXETER</t>
  </si>
  <si>
    <t>Charlie Price</t>
  </si>
  <si>
    <t>THURLES</t>
  </si>
  <si>
    <t>Keep Moving</t>
  </si>
  <si>
    <t>Chrysalism</t>
  </si>
  <si>
    <t>Future Investment</t>
  </si>
  <si>
    <t>Johan</t>
  </si>
  <si>
    <t>120</t>
  </si>
  <si>
    <t>Maker Of Kings</t>
  </si>
  <si>
    <t>Soft</t>
  </si>
  <si>
    <t>Gd/Sft</t>
  </si>
  <si>
    <t>Gd/Frm</t>
  </si>
  <si>
    <t>HEREFORD</t>
  </si>
  <si>
    <t>Going</t>
  </si>
  <si>
    <t>Good</t>
  </si>
  <si>
    <t>WETHERBY</t>
  </si>
  <si>
    <t>The Paddy Pie</t>
  </si>
  <si>
    <t>Firm</t>
  </si>
  <si>
    <t>WINCANTON</t>
  </si>
  <si>
    <t>Le Frank</t>
  </si>
  <si>
    <t>Do You Know What</t>
  </si>
  <si>
    <t>Conor Shoemark</t>
  </si>
  <si>
    <t>William Kennedy</t>
  </si>
  <si>
    <t>Chester Williams</t>
  </si>
  <si>
    <t>Ben Jones</t>
  </si>
  <si>
    <t>Lord North</t>
  </si>
  <si>
    <t>Oisin Orr</t>
  </si>
  <si>
    <t>Alan Johns</t>
  </si>
  <si>
    <t>Don Juan Du Gouet</t>
  </si>
  <si>
    <t>KEMPTON</t>
  </si>
  <si>
    <t>Miss Becky Smith</t>
  </si>
  <si>
    <t>Nico de Boinville</t>
  </si>
  <si>
    <t>Sean Houlihan</t>
  </si>
  <si>
    <t>Tom Buckley</t>
  </si>
  <si>
    <t>Philip Donovan</t>
  </si>
  <si>
    <t>William Carver</t>
  </si>
  <si>
    <t>Karakoram</t>
  </si>
  <si>
    <t>Kielan Woods</t>
  </si>
  <si>
    <t>Bobble Emerald</t>
  </si>
  <si>
    <t>Patrick Cowley</t>
  </si>
  <si>
    <t>Clondaw Rigger</t>
  </si>
  <si>
    <t>70.83 %</t>
  </si>
  <si>
    <t>Las Tunas</t>
  </si>
  <si>
    <t>Guardia Top</t>
  </si>
  <si>
    <t>FAKENHAM</t>
  </si>
  <si>
    <t>TAUNTON</t>
  </si>
  <si>
    <t>78.95 %</t>
  </si>
  <si>
    <t>Jamie Moore</t>
  </si>
  <si>
    <t>Welland</t>
  </si>
  <si>
    <t>Paul O'Brien</t>
  </si>
  <si>
    <t>Heavily Filtered DR TROBS</t>
  </si>
  <si>
    <t>DSLR 90 days or less</t>
  </si>
  <si>
    <t>The Raven's Return</t>
  </si>
  <si>
    <t>No Trumps</t>
  </si>
  <si>
    <t>Charlie Todd</t>
  </si>
  <si>
    <t>Bryan Carver</t>
  </si>
  <si>
    <t>Tom Bellamy</t>
  </si>
  <si>
    <t>Maypole Class</t>
  </si>
  <si>
    <t>Shintori</t>
  </si>
  <si>
    <t>Buster Edwards</t>
  </si>
  <si>
    <t>Little Light</t>
  </si>
  <si>
    <t>First Quest</t>
  </si>
  <si>
    <t>Akarita Lights</t>
  </si>
  <si>
    <t>Eddiemaurice</t>
  </si>
  <si>
    <t>Charlie Deutsch</t>
  </si>
  <si>
    <t>Haldon Hill</t>
  </si>
  <si>
    <t>Glorious Lady</t>
  </si>
  <si>
    <t>NEWCASTLE</t>
  </si>
  <si>
    <t>Eclair De Guye</t>
  </si>
  <si>
    <t>Lantiern</t>
  </si>
  <si>
    <t>Deja</t>
  </si>
  <si>
    <t>Compadre</t>
  </si>
  <si>
    <t>Maxime Tissier</t>
  </si>
  <si>
    <t>Miss Alice Stevens</t>
  </si>
  <si>
    <t>Sandy Boy</t>
  </si>
  <si>
    <t>Manofthemountain</t>
  </si>
  <si>
    <t>Second Collection</t>
  </si>
  <si>
    <t>122</t>
  </si>
  <si>
    <t>Monsieur D'Arque</t>
  </si>
  <si>
    <t>Everlanes</t>
  </si>
  <si>
    <t>Arqalina</t>
  </si>
  <si>
    <t>Snougar</t>
  </si>
  <si>
    <t>Jamessaintpatrick</t>
  </si>
  <si>
    <t>Annsam</t>
  </si>
  <si>
    <t>The Crooner</t>
  </si>
  <si>
    <t>Daniel Sansom</t>
  </si>
  <si>
    <t>Indian Brave</t>
  </si>
  <si>
    <t>77.27 %</t>
  </si>
  <si>
    <t>Ouro Branco</t>
  </si>
  <si>
    <t>Ladronne</t>
  </si>
  <si>
    <t>Clearly Capable</t>
  </si>
  <si>
    <t>Merryweather</t>
  </si>
  <si>
    <t>Gary Halpin</t>
  </si>
  <si>
    <t>Overcourt</t>
  </si>
  <si>
    <t>Ryan Mania</t>
  </si>
  <si>
    <t>Predicted BSP</t>
  </si>
  <si>
    <t>Eleazar Des Neiges</t>
  </si>
  <si>
    <t>Out On The Tear</t>
  </si>
  <si>
    <t>Enrichissant</t>
  </si>
  <si>
    <t>Le Cameleon</t>
  </si>
  <si>
    <t>Im Too Generous</t>
  </si>
  <si>
    <t>Nathan Moscrop</t>
  </si>
  <si>
    <t>Price Backed</t>
  </si>
  <si>
    <t>Fanzio</t>
  </si>
  <si>
    <t>Bay Ambition</t>
  </si>
  <si>
    <t>Dark Vader</t>
  </si>
  <si>
    <t>Min 5 races run</t>
  </si>
  <si>
    <t>Dylan Browne McMonagle</t>
  </si>
  <si>
    <t>Corvair</t>
  </si>
  <si>
    <t>Jeremiah</t>
  </si>
  <si>
    <t>West End Charmer</t>
  </si>
  <si>
    <t>Martin Harley</t>
  </si>
  <si>
    <t>Queen's Order</t>
  </si>
  <si>
    <t>Geetanjali</t>
  </si>
  <si>
    <t>Lady Maura</t>
  </si>
  <si>
    <t>Mountain Brave</t>
  </si>
  <si>
    <t>Away He Goes</t>
  </si>
  <si>
    <t>Dancing Feet</t>
  </si>
  <si>
    <t>Muraad</t>
  </si>
  <si>
    <t>Mutamaasik</t>
  </si>
  <si>
    <t>Marco Ghiani</t>
  </si>
  <si>
    <t>Acquitted</t>
  </si>
  <si>
    <t>Harrison Point</t>
  </si>
  <si>
    <t>Prince Eiji</t>
  </si>
  <si>
    <t>Toro Strike</t>
  </si>
  <si>
    <t>Dubai Future</t>
  </si>
  <si>
    <t>AvgTDrop</t>
  </si>
  <si>
    <t>AvgRStyke</t>
  </si>
  <si>
    <t>Midnights Legacy</t>
  </si>
  <si>
    <t>Spanish Angel</t>
  </si>
  <si>
    <t>Overwrite</t>
  </si>
  <si>
    <t>Cloud Drift</t>
  </si>
  <si>
    <t>Palavecino</t>
  </si>
  <si>
    <t>Brad The Brief</t>
  </si>
  <si>
    <t>Bungee Jump</t>
  </si>
  <si>
    <t>Laafy</t>
  </si>
  <si>
    <t>Elegant Lass</t>
  </si>
  <si>
    <t>Meraas</t>
  </si>
  <si>
    <t>Finest Sound</t>
  </si>
  <si>
    <t>Unforgetable</t>
  </si>
  <si>
    <t>Intrinsic Bond</t>
  </si>
  <si>
    <t>Real Force</t>
  </si>
  <si>
    <t>13:55 18 Jul</t>
  </si>
  <si>
    <t>16:00 18 Jul</t>
  </si>
  <si>
    <t>Tabdeed</t>
  </si>
  <si>
    <t>14:35 19 Jul</t>
  </si>
  <si>
    <t>Music To My Ears</t>
  </si>
  <si>
    <t>15:05 19 Jul</t>
  </si>
  <si>
    <t>Jovial</t>
  </si>
  <si>
    <t>17:00 20 Jul</t>
  </si>
  <si>
    <t>17:00 21 Jul</t>
  </si>
  <si>
    <t>Dream Bolt</t>
  </si>
  <si>
    <t>19:15 22 Jul</t>
  </si>
  <si>
    <t>Yes My Boy</t>
  </si>
  <si>
    <t>19:25 24 Jul</t>
  </si>
  <si>
    <t>12:55 25 Jul</t>
  </si>
  <si>
    <t>15:00 25 Jul</t>
  </si>
  <si>
    <t>16:00 25 Jul</t>
  </si>
  <si>
    <t>16:15 26 Jul</t>
  </si>
  <si>
    <t>16:40 26 Jul</t>
  </si>
  <si>
    <t>14:30 26 Jul</t>
  </si>
  <si>
    <t>Sam Cooke</t>
  </si>
  <si>
    <t>Campari</t>
  </si>
  <si>
    <t>15:05 26 Jul</t>
  </si>
  <si>
    <t>13:10 28 Jul</t>
  </si>
  <si>
    <t>Tomorrow's Dream</t>
  </si>
  <si>
    <t>14:30 28 Jul</t>
  </si>
  <si>
    <t>18:45 28 Jul</t>
  </si>
  <si>
    <t>Big Baby Bull</t>
  </si>
  <si>
    <t>20:30 28 Jul</t>
  </si>
  <si>
    <t>16:20 29 Jul</t>
  </si>
  <si>
    <t>13:00 29 Jul</t>
  </si>
  <si>
    <t>14:00 29 Jul</t>
  </si>
  <si>
    <t>15:45 31 Jul</t>
  </si>
  <si>
    <t>13:45 31 Jul</t>
  </si>
  <si>
    <t>15:35 01 Aug</t>
  </si>
  <si>
    <t>17:10 01 Aug</t>
  </si>
  <si>
    <t>12:55 01 Aug</t>
  </si>
  <si>
    <t>Ghaly</t>
  </si>
  <si>
    <t>16:10 02 Aug</t>
  </si>
  <si>
    <t>Badri</t>
  </si>
  <si>
    <t>17:40 03 Aug</t>
  </si>
  <si>
    <t>OR 80-120</t>
  </si>
  <si>
    <t>Fishable</t>
  </si>
  <si>
    <t>19:50 06 Aug</t>
  </si>
  <si>
    <t>17:40 07 Aug</t>
  </si>
  <si>
    <t>13:45 07 Aug</t>
  </si>
  <si>
    <t>15:45 07 Aug</t>
  </si>
  <si>
    <t>15:05 08 Aug</t>
  </si>
  <si>
    <t>15:35 08 Aug</t>
  </si>
  <si>
    <t>15:50 08 Aug</t>
  </si>
  <si>
    <t>Strong Johnson</t>
  </si>
  <si>
    <t>18:30 08 Aug</t>
  </si>
  <si>
    <t>The Boola Bee</t>
  </si>
  <si>
    <t>16:00 09 Aug</t>
  </si>
  <si>
    <t>16:10 09 Aug</t>
  </si>
  <si>
    <t>14:30 09 Aug</t>
  </si>
  <si>
    <t>15:25 09 Aug</t>
  </si>
  <si>
    <t>Motakhayyel</t>
  </si>
  <si>
    <t>19:00 10 Aug</t>
  </si>
  <si>
    <t>Squelch</t>
  </si>
  <si>
    <t>Breath Of Joy</t>
  </si>
  <si>
    <t>Highwaygrey</t>
  </si>
  <si>
    <t>13/18</t>
  </si>
  <si>
    <t>Tempus</t>
  </si>
  <si>
    <t>Grande Rumore</t>
  </si>
  <si>
    <t>Broughtons Gold</t>
  </si>
  <si>
    <t>Max Vega</t>
  </si>
  <si>
    <t>Endowed</t>
  </si>
  <si>
    <t>Gas Monkey</t>
  </si>
  <si>
    <t>Mr Sam Feilden</t>
  </si>
  <si>
    <t>Red Royalist</t>
  </si>
  <si>
    <t>Ciaran Gethings</t>
  </si>
  <si>
    <t>Catch The Cuban</t>
  </si>
  <si>
    <t>Harry Cobden</t>
  </si>
  <si>
    <t>21/30</t>
  </si>
  <si>
    <t>Mr S Fenelon</t>
  </si>
  <si>
    <t>Rudy Catrail</t>
  </si>
  <si>
    <t>Billy Garritty</t>
  </si>
  <si>
    <t>B J Cooper</t>
  </si>
  <si>
    <t>Woodbrook Boy</t>
  </si>
  <si>
    <t>Mr J W Kenny</t>
  </si>
  <si>
    <t>Ya Boy Ya</t>
  </si>
  <si>
    <t>Carolines Charm</t>
  </si>
  <si>
    <t>BEVERLEY</t>
  </si>
  <si>
    <t>Harrison Shaw</t>
  </si>
  <si>
    <t>Sam Twiston-Davies</t>
  </si>
  <si>
    <t>PERTH</t>
  </si>
  <si>
    <t>Callum Bewley</t>
  </si>
  <si>
    <t>Raul Da Silva</t>
  </si>
  <si>
    <t>Hayley Turner</t>
  </si>
  <si>
    <t>Mutaabeq</t>
  </si>
  <si>
    <t>Gearoid Brouder</t>
  </si>
  <si>
    <t>Ambrose McCurtin</t>
  </si>
  <si>
    <t>DOWNPATRICK</t>
  </si>
  <si>
    <t>David Bass</t>
  </si>
  <si>
    <t>Mine's A Pint</t>
  </si>
  <si>
    <t>Danny Mullins</t>
  </si>
  <si>
    <t>Grange Walk</t>
  </si>
  <si>
    <t>James Sullivan</t>
  </si>
  <si>
    <t>Perotto</t>
  </si>
  <si>
    <t>Stan Sheppard</t>
  </si>
  <si>
    <t>Getawaytonewbay</t>
  </si>
  <si>
    <t>WEXFORD</t>
  </si>
  <si>
    <t>Sean Quinlan</t>
  </si>
  <si>
    <t>Water's Edge</t>
  </si>
  <si>
    <t>Rebel At Dawn</t>
  </si>
  <si>
    <t>Pelekai</t>
  </si>
  <si>
    <t>Sarvan</t>
  </si>
  <si>
    <t>La Trinidad</t>
  </si>
  <si>
    <t>Baby Zeus</t>
  </si>
  <si>
    <t>Epic Endeavour</t>
  </si>
  <si>
    <t>Chef De Troupe</t>
  </si>
  <si>
    <t>Shane Kelly</t>
  </si>
  <si>
    <t>It's Good To Laugh</t>
  </si>
  <si>
    <t>The Distant Lady</t>
  </si>
  <si>
    <t>Karibana</t>
  </si>
  <si>
    <t>Pat Cosgrave</t>
  </si>
  <si>
    <t>Sam James</t>
  </si>
  <si>
    <t>Manaabit</t>
  </si>
  <si>
    <t>Stefano Cherchi</t>
  </si>
  <si>
    <t>Kipps</t>
  </si>
  <si>
    <t>Hasankey</t>
  </si>
  <si>
    <t>James Best</t>
  </si>
  <si>
    <t>James Bowen</t>
  </si>
  <si>
    <t>Mark Bolger</t>
  </si>
  <si>
    <t>David Nolan</t>
  </si>
  <si>
    <t>Connor Beasley</t>
  </si>
  <si>
    <t>LINGFIELD</t>
  </si>
  <si>
    <t>Fujaira Prince</t>
  </si>
  <si>
    <t>Lord Neidin</t>
  </si>
  <si>
    <t>Trueshan</t>
  </si>
  <si>
    <t>River Nymph</t>
  </si>
  <si>
    <t>CLONMEL</t>
  </si>
  <si>
    <t>Sam Coltherd</t>
  </si>
  <si>
    <t>James Davies</t>
  </si>
  <si>
    <t>Ivilnoble</t>
  </si>
  <si>
    <t>Harry Reed</t>
  </si>
  <si>
    <t>Golden Robin</t>
  </si>
  <si>
    <t>CHELTENHAM</t>
  </si>
  <si>
    <t>Tom O'Brien</t>
  </si>
  <si>
    <t>Red Reminder</t>
  </si>
  <si>
    <t>Chinwag</t>
  </si>
  <si>
    <t>Rex Dingle</t>
  </si>
  <si>
    <t>Tabitha Worsley</t>
  </si>
  <si>
    <t>Frau Georgia</t>
  </si>
  <si>
    <t>Kevin Brogan</t>
  </si>
  <si>
    <t>Mr William Easterby</t>
  </si>
  <si>
    <t>Mr Finian Maguire</t>
  </si>
  <si>
    <t>PUNCHESTOWN</t>
  </si>
  <si>
    <t>Shah An Shah</t>
  </si>
  <si>
    <t>Richard Patrick</t>
  </si>
  <si>
    <t>Happy News</t>
  </si>
  <si>
    <t>Jordan Nailor</t>
  </si>
  <si>
    <t>Namib Dancer</t>
  </si>
  <si>
    <t>Lots Of Luck</t>
  </si>
  <si>
    <t>The Blame Game</t>
  </si>
  <si>
    <t>Xcitations</t>
  </si>
  <si>
    <t>Duc De Grissay</t>
  </si>
  <si>
    <t>Perfect City</t>
  </si>
  <si>
    <t>Meteorite</t>
  </si>
  <si>
    <t>HEXHAM</t>
  </si>
  <si>
    <t>Alexander Fielding</t>
  </si>
  <si>
    <t>Furiously Fast</t>
  </si>
  <si>
    <t>King Alex</t>
  </si>
  <si>
    <t>NOTTINGHAM</t>
  </si>
  <si>
    <t>Mr Martin McIntyre</t>
  </si>
  <si>
    <t>Mr Kieren Buckley</t>
  </si>
  <si>
    <t>Oti Ma Boati</t>
  </si>
  <si>
    <t>Top Rank</t>
  </si>
  <si>
    <t>Happy Romance</t>
  </si>
  <si>
    <t>Brunch</t>
  </si>
  <si>
    <t>Kitty Galore</t>
  </si>
  <si>
    <t>Tommy Brett</t>
  </si>
  <si>
    <t>14:25 22 Aug</t>
  </si>
  <si>
    <t>Matthew Flinders</t>
  </si>
  <si>
    <t>Acklam Express</t>
  </si>
  <si>
    <t>Cry Havoc</t>
  </si>
  <si>
    <t>15:40 22 Aug</t>
  </si>
  <si>
    <t>15:50 22 Aug</t>
  </si>
  <si>
    <t>17:10 22 Aug</t>
  </si>
  <si>
    <t>Oliver Stammers</t>
  </si>
  <si>
    <t>Wonderwork</t>
  </si>
  <si>
    <t>14:40 22 Aug</t>
  </si>
  <si>
    <t>Marronnier</t>
  </si>
  <si>
    <t>Ready Freddie Go</t>
  </si>
  <si>
    <t>14:20 23 Aug</t>
  </si>
  <si>
    <t>Carys' Commodity</t>
  </si>
  <si>
    <t>Lady Lynetta</t>
  </si>
  <si>
    <t>El Borracho</t>
  </si>
  <si>
    <t>14:50 24 Aug</t>
  </si>
  <si>
    <t>Ilaraab</t>
  </si>
  <si>
    <t>Kitty's Light</t>
  </si>
  <si>
    <t>14:30 27 Aug</t>
  </si>
  <si>
    <t>14:50 27 Aug</t>
  </si>
  <si>
    <t>14:30 28 Aug</t>
  </si>
  <si>
    <t>13:40 28 Aug</t>
  </si>
  <si>
    <t>14:45 29 Aug</t>
  </si>
  <si>
    <t>12:55 29 Aug</t>
  </si>
  <si>
    <t>13:05 29 Aug</t>
  </si>
  <si>
    <t>15:00 29 Aug</t>
  </si>
  <si>
    <t>Table Mountain</t>
  </si>
  <si>
    <t>15:05 29 Aug</t>
  </si>
  <si>
    <t>Dave And Bernie</t>
  </si>
  <si>
    <t>14:05 30 Aug</t>
  </si>
  <si>
    <t>Princess T</t>
  </si>
  <si>
    <t>15:00 30 Aug</t>
  </si>
  <si>
    <t>17:30 31 Aug</t>
  </si>
  <si>
    <t>14:30 31 Aug</t>
  </si>
  <si>
    <t>Zephron</t>
  </si>
  <si>
    <t>Ross Coakley</t>
  </si>
  <si>
    <t>19:00 01 Sep</t>
  </si>
  <si>
    <t>14:10 02 Sep</t>
  </si>
  <si>
    <t>Folk Dance</t>
  </si>
  <si>
    <t>15:10 03 Sep</t>
  </si>
  <si>
    <t>15:50 03 Sep</t>
  </si>
  <si>
    <t>15:30 04 Sep</t>
  </si>
  <si>
    <t>14:30 05 Sep</t>
  </si>
  <si>
    <t>15:05 05 Sep</t>
  </si>
  <si>
    <t>17:20 05 Sep</t>
  </si>
  <si>
    <t>16:00 05 Sep</t>
  </si>
  <si>
    <t>Pretty In Grey</t>
  </si>
  <si>
    <t>14:00 06 Sep</t>
  </si>
  <si>
    <t>Aristocratic Lady</t>
  </si>
  <si>
    <t>15:40 06 Sep</t>
  </si>
  <si>
    <t>Royal Context</t>
  </si>
  <si>
    <t>15:10 07 Sep</t>
  </si>
  <si>
    <t>16:50 07 Sep</t>
  </si>
  <si>
    <t>Hurdle</t>
  </si>
  <si>
    <t>Type</t>
  </si>
  <si>
    <t>Chase</t>
  </si>
  <si>
    <t>Flat</t>
  </si>
  <si>
    <t>14:15 09 Sep</t>
  </si>
  <si>
    <t>Bumper</t>
  </si>
  <si>
    <t>15:45 10 Sep</t>
  </si>
  <si>
    <t>Jumaira Bay</t>
  </si>
  <si>
    <t>14:30 11 Sep</t>
  </si>
  <si>
    <t>15:45 12 Sep</t>
  </si>
  <si>
    <t>17:15 12 Sep</t>
  </si>
  <si>
    <t>17:50 12 Sep</t>
  </si>
  <si>
    <t>13:15 12 Sep</t>
  </si>
  <si>
    <t>16:50 12 Sep</t>
  </si>
  <si>
    <t>Patrick Sarsfield</t>
  </si>
  <si>
    <t>Layfayette</t>
  </si>
  <si>
    <t>Class</t>
  </si>
  <si>
    <t>Group 3</t>
  </si>
  <si>
    <t>15:45 16 Sep</t>
  </si>
  <si>
    <t>14:20 17 Sep</t>
  </si>
  <si>
    <t>14:30 18 Sep</t>
  </si>
  <si>
    <t>Big King</t>
  </si>
  <si>
    <t>17:25 19 Sep</t>
  </si>
  <si>
    <t>14:40 19 Sep</t>
  </si>
  <si>
    <t>16:15 19 Sep</t>
  </si>
  <si>
    <t>16:30 19 Sep</t>
  </si>
  <si>
    <t>14:50 19 Sep</t>
  </si>
  <si>
    <t>No Listed, No Group 1,2</t>
  </si>
  <si>
    <t>15:45 21 Sep</t>
  </si>
  <si>
    <t>Cremant</t>
  </si>
  <si>
    <t>Memory Tree</t>
  </si>
  <si>
    <t>Mr P Power</t>
  </si>
  <si>
    <t>15:30 23 Sep</t>
  </si>
  <si>
    <t>14:05 24 Sep</t>
  </si>
  <si>
    <t>16:35 24 Sep</t>
  </si>
  <si>
    <t>Ramiro</t>
  </si>
  <si>
    <t>16:45 24 Sep</t>
  </si>
  <si>
    <t>Scottish Summit</t>
  </si>
  <si>
    <t>17:35 25 Sep</t>
  </si>
  <si>
    <t>16:35 25 Sep</t>
  </si>
  <si>
    <t>16:45 25 Sep</t>
  </si>
  <si>
    <t>15:50 25 Sep</t>
  </si>
  <si>
    <t>Viking Ruby</t>
  </si>
  <si>
    <t>14:50 26 Sep</t>
  </si>
  <si>
    <t>15:35 26 Sep</t>
  </si>
  <si>
    <t>16:40 26 Sep</t>
  </si>
  <si>
    <t>14:05 27 Sep</t>
  </si>
  <si>
    <t>Turn On The Charm</t>
  </si>
  <si>
    <t>13:40 29 Sep</t>
  </si>
  <si>
    <t>15:35 29 Sep</t>
  </si>
  <si>
    <t>Rachael McDonald</t>
  </si>
  <si>
    <t>14:15 29 Sep</t>
  </si>
  <si>
    <t>13:30 30 Sep</t>
  </si>
  <si>
    <t>Calum Gilhooley</t>
  </si>
  <si>
    <t>14:35 01 Oct</t>
  </si>
  <si>
    <t>13:45 01 Oct</t>
  </si>
  <si>
    <t>17:10 01 Oct</t>
  </si>
  <si>
    <t>15:20 02 Oct</t>
  </si>
  <si>
    <t>13:40 03 Oct</t>
  </si>
  <si>
    <t>Gift List</t>
  </si>
  <si>
    <t>14:10 03 Oct</t>
  </si>
  <si>
    <t>14:54 03 Oct</t>
  </si>
  <si>
    <t>13:15 03 Oct</t>
  </si>
  <si>
    <t>Sam Ewing</t>
  </si>
  <si>
    <t>14:00 04 Oct</t>
  </si>
  <si>
    <t>14:55 04 Oct</t>
  </si>
  <si>
    <t>13:00 06 Oct</t>
  </si>
  <si>
    <t>15:02 07 Oct</t>
  </si>
  <si>
    <t>Level Of Intensity</t>
  </si>
  <si>
    <t>13:00 09 Oct</t>
  </si>
  <si>
    <t>13:50 09 Oct</t>
  </si>
  <si>
    <t>14:40 09 Oct</t>
  </si>
  <si>
    <t>16:10 09 Oct</t>
  </si>
  <si>
    <t>16:45 09 Oct</t>
  </si>
  <si>
    <t>Majestic Noor</t>
  </si>
  <si>
    <t>Prince Alex</t>
  </si>
  <si>
    <t>14:35 10 Oct</t>
  </si>
  <si>
    <t>McGinty's Dream</t>
  </si>
  <si>
    <t>Grant Cockburn</t>
  </si>
  <si>
    <t>16:55 10 Oct</t>
  </si>
  <si>
    <t>14:15 12 Oct</t>
  </si>
  <si>
    <t>15:15 12 Oct</t>
  </si>
  <si>
    <t>Broomfields Jeremy</t>
  </si>
  <si>
    <t>14:23 13 Oct</t>
  </si>
  <si>
    <t>Zoutoise</t>
  </si>
  <si>
    <t>The Late Legend</t>
  </si>
  <si>
    <t>14:45 15 Oct</t>
  </si>
  <si>
    <t>Doukarov</t>
  </si>
  <si>
    <t>15:10 16 Oct</t>
  </si>
  <si>
    <t>14:00 16 Oct</t>
  </si>
  <si>
    <t>16:15 17 Oct</t>
  </si>
  <si>
    <t>Raaeq</t>
  </si>
  <si>
    <t>16:45 17 Oct</t>
  </si>
  <si>
    <t>15:45 18 Oct</t>
  </si>
  <si>
    <t>Vocaliser</t>
  </si>
  <si>
    <t>15:00 19 Oct</t>
  </si>
  <si>
    <t>14:30 19 Oct</t>
  </si>
  <si>
    <t>14:40 20 Oct</t>
  </si>
  <si>
    <t>15:00 21 Oct</t>
  </si>
  <si>
    <t>15:45 21 Oct</t>
  </si>
  <si>
    <t>13:10 24 Oct</t>
  </si>
  <si>
    <t>17:00 24 Oct</t>
  </si>
  <si>
    <t>Bobby Shaft</t>
  </si>
  <si>
    <t>15:15 25 Oct</t>
  </si>
  <si>
    <t>15:27 25 Oct</t>
  </si>
  <si>
    <t>16:37 25 Oct</t>
  </si>
  <si>
    <t>16:00 27 Oct</t>
  </si>
  <si>
    <t>13:40 28 Oct</t>
  </si>
  <si>
    <t>Elios D'Or</t>
  </si>
  <si>
    <t>Crack Du Ninian</t>
  </si>
  <si>
    <t>14:22 01 Nov</t>
  </si>
  <si>
    <t>14:40 03 Nov</t>
  </si>
  <si>
    <t>13:15 05 Nov</t>
  </si>
  <si>
    <t>15:50 08 Nov</t>
  </si>
  <si>
    <t>Courtland</t>
  </si>
  <si>
    <t>Fergus Gillard</t>
  </si>
  <si>
    <t>14:05 09 Nov</t>
  </si>
  <si>
    <t>14:15 09 Nov</t>
  </si>
  <si>
    <t>13:45 10 Nov</t>
  </si>
  <si>
    <t>12:35 11 Nov</t>
  </si>
  <si>
    <t>12:55 11 Nov</t>
  </si>
  <si>
    <t>Caspers Court</t>
  </si>
  <si>
    <t>The Composeur</t>
  </si>
  <si>
    <t>13:15 13 Nov</t>
  </si>
  <si>
    <t>Castle Robin</t>
  </si>
  <si>
    <t>12:18 13 Nov</t>
  </si>
  <si>
    <t>12:57 14 Nov</t>
  </si>
  <si>
    <t>14:12 19 Nov</t>
  </si>
  <si>
    <t>12:55 21 Nov</t>
  </si>
  <si>
    <t>Minella Bobo</t>
  </si>
  <si>
    <t>12:40 23 Nov</t>
  </si>
  <si>
    <t>13:00 23 Nov</t>
  </si>
  <si>
    <t>Mr Palmtree</t>
  </si>
  <si>
    <t>12:50 25 Nov</t>
  </si>
  <si>
    <t>11:55 27 Nov</t>
  </si>
  <si>
    <t>14:46 28 Nov</t>
  </si>
  <si>
    <t>Sarasota Star</t>
  </si>
  <si>
    <t>14:58 29 Nov</t>
  </si>
  <si>
    <t>13:12 29 Nov</t>
  </si>
  <si>
    <t>12:10 29 Nov</t>
  </si>
  <si>
    <t>12:20 02 Dec</t>
  </si>
  <si>
    <t>13:05 04 Dec</t>
  </si>
  <si>
    <t>13:50 04 Dec</t>
  </si>
  <si>
    <t>Funambule Sivola</t>
  </si>
  <si>
    <t>15:20 06 Dec</t>
  </si>
  <si>
    <t>15:05 07 Dec</t>
  </si>
  <si>
    <t>12:40 11 Dec</t>
  </si>
  <si>
    <t>11:55 11 Dec</t>
  </si>
  <si>
    <t>Mr Jack Andrews</t>
  </si>
  <si>
    <t>14:35 15 Dec</t>
  </si>
  <si>
    <t>15:05 22 Dec</t>
  </si>
  <si>
    <t>14:25 22 Dec</t>
  </si>
  <si>
    <t>13:40 26 Dec</t>
  </si>
  <si>
    <t>14:10 26 Dec</t>
  </si>
  <si>
    <t>11:40 29 Dec</t>
  </si>
  <si>
    <t>12:00 29 Dec</t>
  </si>
  <si>
    <t>Mr Luke Scott</t>
  </si>
  <si>
    <t>13:15 30 Dec</t>
  </si>
  <si>
    <t>14:50 30 Dec</t>
  </si>
  <si>
    <t>Cilluirid</t>
  </si>
  <si>
    <t>15:25 30 Dec</t>
  </si>
  <si>
    <t>NO All Weather or Heavy Ground</t>
  </si>
  <si>
    <t>3.5-9 prices range only.  As close to the off as possible.</t>
  </si>
  <si>
    <t>Rob The Getaway</t>
  </si>
  <si>
    <t>Dora De Janeiro</t>
  </si>
  <si>
    <t>John Kington</t>
  </si>
  <si>
    <t>Song Of The Hunter</t>
  </si>
  <si>
    <t>Mitchell Bastyan</t>
  </si>
  <si>
    <t>Forrard Away</t>
  </si>
  <si>
    <t>Keith Donoghue</t>
  </si>
  <si>
    <t>Lean Araig</t>
  </si>
  <si>
    <t>Barry Browne</t>
  </si>
  <si>
    <t>Champagne Beauty</t>
  </si>
  <si>
    <t>E Walsh</t>
  </si>
  <si>
    <t>The Lion Dancer</t>
  </si>
  <si>
    <t>Westy Fox</t>
  </si>
  <si>
    <t>Paddy Brennan</t>
  </si>
  <si>
    <t>Volkovka</t>
  </si>
  <si>
    <t>Rose Of Aghaboe</t>
  </si>
  <si>
    <t>The Widdow Maker</t>
  </si>
  <si>
    <t>David England</t>
  </si>
  <si>
    <t>Kevin Jones</t>
  </si>
  <si>
    <t>Bryony Frost</t>
  </si>
  <si>
    <t>Light Flicker</t>
  </si>
  <si>
    <t>Ned Fox</t>
  </si>
  <si>
    <t>qQ</t>
  </si>
  <si>
    <t>j</t>
  </si>
  <si>
    <t>`Qq1`</t>
  </si>
  <si>
    <t>Presence Of Mind</t>
  </si>
  <si>
    <t>Givepeaceachance</t>
  </si>
  <si>
    <t>Daryl Jacob</t>
  </si>
  <si>
    <t>Breakeven</t>
  </si>
  <si>
    <t>Paul Townend</t>
  </si>
  <si>
    <t>Miss Jess Stewart</t>
  </si>
  <si>
    <t>Warrior Brave</t>
  </si>
  <si>
    <t>Bedford Flyer</t>
  </si>
  <si>
    <t>Lewis Edmunds</t>
  </si>
  <si>
    <t>LIMERICK</t>
  </si>
  <si>
    <t>Wrong Direction</t>
  </si>
  <si>
    <t>Mr J Hurley</t>
  </si>
  <si>
    <t>Seangoell</t>
  </si>
  <si>
    <t>J J Slevin</t>
  </si>
  <si>
    <t>EPSOM</t>
  </si>
  <si>
    <t>Burrows Diamond</t>
  </si>
  <si>
    <t>Tico Times</t>
  </si>
  <si>
    <t>Conor O'Farrell</t>
  </si>
  <si>
    <t>Gouet Des Bruyeres</t>
  </si>
  <si>
    <t>Charlie Fellowes</t>
  </si>
  <si>
    <t>Royaume Uni</t>
  </si>
  <si>
    <t>Sheldon</t>
  </si>
  <si>
    <t>Iva Batt</t>
  </si>
  <si>
    <t>Hallowed Star</t>
  </si>
  <si>
    <t>Jody McGarvey</t>
  </si>
  <si>
    <t>Saint Lawrence</t>
  </si>
  <si>
    <t>Nugget</t>
  </si>
  <si>
    <t>Ben Robinson</t>
  </si>
  <si>
    <t>HAMILTON</t>
  </si>
  <si>
    <t>Muker</t>
  </si>
  <si>
    <t>Paul Mulrennan</t>
  </si>
  <si>
    <t>Burning Cash</t>
  </si>
  <si>
    <t>Fil D'Ariane</t>
  </si>
  <si>
    <t>Rookie Trainer</t>
  </si>
  <si>
    <t>Liam Harrison</t>
  </si>
  <si>
    <t>Beautiful Bertie</t>
  </si>
  <si>
    <t>Postileo</t>
  </si>
  <si>
    <t>Thunder Kiss</t>
  </si>
  <si>
    <t>First Touch</t>
  </si>
  <si>
    <t>Mr S J P Baragry</t>
  </si>
  <si>
    <t>Ask Dee</t>
  </si>
  <si>
    <t>Jack Wildman</t>
  </si>
  <si>
    <t>Bounce The Blues</t>
  </si>
  <si>
    <t>Erzindjan</t>
  </si>
  <si>
    <t>Commodore Barry</t>
  </si>
  <si>
    <t>Coulonces</t>
  </si>
  <si>
    <t>Boardman</t>
  </si>
  <si>
    <t>Master The Stars</t>
  </si>
  <si>
    <t>Mark Crehan</t>
  </si>
  <si>
    <t>Ray Dawson</t>
  </si>
  <si>
    <t>Caddyhill</t>
  </si>
  <si>
    <t>A Case Of You</t>
  </si>
  <si>
    <t>Pale Iris</t>
  </si>
  <si>
    <t>Gary Carroll</t>
  </si>
  <si>
    <t>Laelaps</t>
  </si>
  <si>
    <t>Give Me A Moment</t>
  </si>
  <si>
    <t>Adam Short</t>
  </si>
  <si>
    <t>Inver Park</t>
  </si>
  <si>
    <t>Harry Russell</t>
  </si>
  <si>
    <t>Miss Mulligan</t>
  </si>
  <si>
    <t>Harry Burns</t>
  </si>
  <si>
    <t>No  Mares/Fillies races</t>
  </si>
  <si>
    <t>Bright Idea</t>
  </si>
  <si>
    <t>Sulochana</t>
  </si>
  <si>
    <t>DSLR</t>
  </si>
  <si>
    <t>Nursery</t>
  </si>
  <si>
    <t>Forecast</t>
  </si>
  <si>
    <t>Days</t>
  </si>
  <si>
    <t>AvgRStyle</t>
  </si>
  <si>
    <t>Ffion</t>
  </si>
  <si>
    <t>Headingley</t>
  </si>
  <si>
    <t>Classic Lord</t>
  </si>
  <si>
    <t>Zeeband</t>
  </si>
  <si>
    <t>Midnight Fire</t>
  </si>
  <si>
    <t>Mark Gallagher</t>
  </si>
  <si>
    <t>Fillies</t>
  </si>
  <si>
    <t>Hcap</t>
  </si>
  <si>
    <t>Novice</t>
  </si>
  <si>
    <t>Apprentice</t>
  </si>
  <si>
    <t>Name</t>
  </si>
  <si>
    <t>Row Labels</t>
  </si>
  <si>
    <t>(blank)</t>
  </si>
  <si>
    <t>Grand Total</t>
  </si>
  <si>
    <t>Sum of Dob P/L</t>
  </si>
  <si>
    <t>Sum of Trob P/L</t>
  </si>
  <si>
    <t>Sum of Win P/L</t>
  </si>
  <si>
    <t>Count of Win RT</t>
  </si>
  <si>
    <t>Amateur</t>
  </si>
  <si>
    <t>Juvenile</t>
  </si>
  <si>
    <t>Heavy</t>
  </si>
  <si>
    <t>Lady</t>
  </si>
  <si>
    <t>14:3018th Nov</t>
  </si>
  <si>
    <t>Claiming</t>
  </si>
  <si>
    <t>Genesius</t>
  </si>
  <si>
    <t>Luke Morris</t>
  </si>
  <si>
    <t>BALLINROBE</t>
  </si>
  <si>
    <t>Oneknightmoreihope</t>
  </si>
  <si>
    <t>Cruyff Turn</t>
  </si>
  <si>
    <t>Gaelic Des Chastys</t>
  </si>
  <si>
    <t>Harvest Day</t>
  </si>
  <si>
    <t>Nathan Evans</t>
  </si>
  <si>
    <t>Special Buddy</t>
  </si>
  <si>
    <t>Kraken Power</t>
  </si>
  <si>
    <t>Andrew Mullen</t>
  </si>
  <si>
    <t>Indian Lilac</t>
  </si>
  <si>
    <t>Seamie Heffernan</t>
  </si>
  <si>
    <t>Gulf Of Poets</t>
  </si>
  <si>
    <t>Royal Advice</t>
  </si>
  <si>
    <t>Midnite Bride</t>
  </si>
  <si>
    <t>Tom Eaves</t>
  </si>
  <si>
    <t>22/30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</si>
</sst>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5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/>
    <xf numFmtId="0" fontId="0" fillId="0" borderId="0" xfId="0" applyFont="1"/>
    <xf numFmtId="0" fontId="0" fillId="2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2" fontId="5" fillId="2" borderId="1" xfId="0" applyNumberFormat="1" applyFont="1" applyFill="1" applyBorder="1" applyAlignment="1">
      <alignment horizontal="left"/>
    </xf>
    <xf numFmtId="2" fontId="0" fillId="2" borderId="1" xfId="0" applyNumberFormat="1" applyFill="1" applyBorder="1" applyAlignment="1">
      <alignment horizontal="left"/>
    </xf>
    <xf numFmtId="2" fontId="0" fillId="2" borderId="1" xfId="0" applyNumberFormat="1" applyFont="1" applyFill="1" applyBorder="1" applyAlignment="1">
      <alignment horizontal="left"/>
    </xf>
    <xf numFmtId="2" fontId="0" fillId="3" borderId="1" xfId="0" applyNumberFormat="1" applyFont="1" applyFill="1" applyBorder="1" applyAlignment="1">
      <alignment horizontal="left"/>
    </xf>
    <xf numFmtId="2" fontId="0" fillId="2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/>
    </xf>
    <xf numFmtId="2" fontId="0" fillId="0" borderId="1" xfId="0" applyNumberForma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2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1" fillId="0" borderId="1" xfId="0" applyFont="1" applyBorder="1"/>
    <xf numFmtId="22" fontId="4" fillId="2" borderId="1" xfId="1" applyNumberFormat="1" applyFont="1" applyFill="1" applyBorder="1" applyAlignment="1">
      <alignment horizontal="right" vertical="center"/>
    </xf>
    <xf numFmtId="22" fontId="3" fillId="2" borderId="1" xfId="0" applyNumberFormat="1" applyFont="1" applyFill="1" applyBorder="1" applyAlignment="1">
      <alignment horizontal="right" vertical="center"/>
    </xf>
    <xf numFmtId="22" fontId="0" fillId="2" borderId="1" xfId="0" applyNumberFormat="1" applyFont="1" applyFill="1" applyBorder="1" applyAlignment="1">
      <alignment horizontal="right"/>
    </xf>
    <xf numFmtId="22" fontId="0" fillId="2" borderId="1" xfId="0" applyNumberFormat="1" applyFont="1" applyFill="1" applyBorder="1" applyAlignment="1">
      <alignment horizontal="right" vertical="center"/>
    </xf>
    <xf numFmtId="22" fontId="0" fillId="2" borderId="1" xfId="0" applyNumberFormat="1" applyFill="1" applyBorder="1" applyAlignment="1">
      <alignment horizontal="right"/>
    </xf>
    <xf numFmtId="22" fontId="0" fillId="0" borderId="1" xfId="0" applyNumberFormat="1" applyBorder="1" applyAlignment="1">
      <alignment horizontal="right"/>
    </xf>
    <xf numFmtId="22" fontId="0" fillId="2" borderId="2" xfId="0" applyNumberFormat="1" applyFont="1" applyFill="1" applyBorder="1" applyAlignment="1">
      <alignment horizontal="right"/>
    </xf>
    <xf numFmtId="22" fontId="0" fillId="2" borderId="3" xfId="0" applyNumberFormat="1" applyFont="1" applyFill="1" applyBorder="1" applyAlignment="1">
      <alignment horizontal="right"/>
    </xf>
    <xf numFmtId="0" fontId="4" fillId="2" borderId="1" xfId="1" applyFont="1" applyFill="1" applyBorder="1" applyAlignment="1">
      <alignment horizontal="right" vertical="center"/>
    </xf>
    <xf numFmtId="0" fontId="4" fillId="2" borderId="1" xfId="1" applyNumberFormat="1" applyFont="1" applyFill="1" applyBorder="1" applyAlignment="1">
      <alignment horizontal="right" vertical="center"/>
    </xf>
    <xf numFmtId="0" fontId="7" fillId="2" borderId="1" xfId="1" applyNumberFormat="1" applyFont="1" applyFill="1" applyBorder="1" applyAlignment="1">
      <alignment horizontal="right" vertical="center"/>
    </xf>
    <xf numFmtId="49" fontId="4" fillId="2" borderId="1" xfId="1" applyNumberFormat="1" applyFont="1" applyFill="1" applyBorder="1" applyAlignment="1">
      <alignment horizontal="right" vertical="center"/>
    </xf>
    <xf numFmtId="10" fontId="4" fillId="2" borderId="1" xfId="1" applyNumberFormat="1" applyFont="1" applyFill="1" applyBorder="1" applyAlignment="1">
      <alignment horizontal="right" vertical="center"/>
    </xf>
    <xf numFmtId="2" fontId="4" fillId="2" borderId="1" xfId="1" applyNumberFormat="1" applyFont="1" applyFill="1" applyBorder="1" applyAlignment="1">
      <alignment horizontal="right" vertical="center"/>
    </xf>
    <xf numFmtId="49" fontId="4" fillId="2" borderId="1" xfId="1" applyNumberFormat="1" applyFont="1" applyFill="1" applyBorder="1" applyAlignment="1">
      <alignment horizontal="right" vertical="top"/>
    </xf>
    <xf numFmtId="0" fontId="4" fillId="2" borderId="1" xfId="1" applyNumberFormat="1" applyFont="1" applyFill="1" applyBorder="1" applyAlignment="1">
      <alignment horizontal="right" vertical="top"/>
    </xf>
    <xf numFmtId="12" fontId="4" fillId="2" borderId="1" xfId="1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right" vertical="center"/>
    </xf>
    <xf numFmtId="10" fontId="3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right" vertical="top"/>
    </xf>
    <xf numFmtId="0" fontId="3" fillId="2" borderId="1" xfId="0" applyNumberFormat="1" applyFont="1" applyFill="1" applyBorder="1" applyAlignment="1">
      <alignment horizontal="right" vertical="top"/>
    </xf>
    <xf numFmtId="12" fontId="3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/>
    </xf>
    <xf numFmtId="0" fontId="0" fillId="2" borderId="1" xfId="0" applyNumberFormat="1" applyFont="1" applyFill="1" applyBorder="1" applyAlignment="1">
      <alignment horizontal="right"/>
    </xf>
    <xf numFmtId="49" fontId="0" fillId="2" borderId="1" xfId="0" applyNumberFormat="1" applyFont="1" applyFill="1" applyBorder="1" applyAlignment="1">
      <alignment horizontal="right"/>
    </xf>
    <xf numFmtId="10" fontId="0" fillId="2" borderId="1" xfId="0" applyNumberFormat="1" applyFont="1" applyFill="1" applyBorder="1" applyAlignment="1">
      <alignment horizontal="right"/>
    </xf>
    <xf numFmtId="2" fontId="0" fillId="2" borderId="1" xfId="0" applyNumberFormat="1" applyFont="1" applyFill="1" applyBorder="1" applyAlignment="1">
      <alignment horizontal="right"/>
    </xf>
    <xf numFmtId="49" fontId="0" fillId="2" borderId="1" xfId="0" applyNumberFormat="1" applyFont="1" applyFill="1" applyBorder="1" applyAlignment="1">
      <alignment horizontal="right" vertical="top"/>
    </xf>
    <xf numFmtId="0" fontId="0" fillId="2" borderId="1" xfId="0" applyNumberFormat="1" applyFont="1" applyFill="1" applyBorder="1" applyAlignment="1">
      <alignment horizontal="right" vertical="top"/>
    </xf>
    <xf numFmtId="12" fontId="0" fillId="2" borderId="1" xfId="0" applyNumberFormat="1" applyFont="1" applyFill="1" applyBorder="1" applyAlignment="1">
      <alignment horizontal="right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1" xfId="0" applyFont="1" applyFill="1" applyBorder="1" applyAlignment="1">
      <alignment horizontal="right" vertical="center"/>
    </xf>
    <xf numFmtId="0" fontId="0" fillId="2" borderId="1" xfId="0" applyNumberFormat="1" applyFont="1" applyFill="1" applyBorder="1" applyAlignment="1">
      <alignment horizontal="right" vertical="center"/>
    </xf>
    <xf numFmtId="49" fontId="0" fillId="2" borderId="1" xfId="0" applyNumberFormat="1" applyFont="1" applyFill="1" applyBorder="1" applyAlignment="1">
      <alignment horizontal="right" vertical="center"/>
    </xf>
    <xf numFmtId="10" fontId="0" fillId="2" borderId="1" xfId="0" applyNumberFormat="1" applyFont="1" applyFill="1" applyBorder="1" applyAlignment="1">
      <alignment horizontal="right" vertical="center"/>
    </xf>
    <xf numFmtId="12" fontId="0" fillId="2" borderId="1" xfId="0" applyNumberFormat="1" applyFont="1" applyFill="1" applyBorder="1" applyAlignment="1">
      <alignment horizontal="right" vertical="center"/>
    </xf>
    <xf numFmtId="10" fontId="0" fillId="2" borderId="1" xfId="0" applyNumberFormat="1" applyFont="1" applyFill="1" applyBorder="1" applyAlignment="1">
      <alignment horizontal="right" vertical="top"/>
    </xf>
    <xf numFmtId="0" fontId="0" fillId="2" borderId="1" xfId="0" applyFill="1" applyBorder="1" applyAlignment="1">
      <alignment horizontal="right"/>
    </xf>
    <xf numFmtId="0" fontId="0" fillId="2" borderId="1" xfId="0" applyNumberFormat="1" applyFill="1" applyBorder="1" applyAlignment="1">
      <alignment horizontal="right"/>
    </xf>
    <xf numFmtId="10" fontId="0" fillId="2" borderId="1" xfId="0" applyNumberFormat="1" applyFill="1" applyBorder="1" applyAlignment="1">
      <alignment horizontal="right"/>
    </xf>
    <xf numFmtId="12" fontId="0" fillId="2" borderId="1" xfId="0" applyNumberFormat="1" applyFill="1" applyBorder="1" applyAlignment="1">
      <alignment horizontal="right"/>
    </xf>
    <xf numFmtId="2" fontId="0" fillId="2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1" xfId="0" applyNumberFormat="1" applyFont="1" applyBorder="1" applyAlignment="1">
      <alignment horizontal="right"/>
    </xf>
    <xf numFmtId="10" fontId="0" fillId="0" borderId="1" xfId="0" applyNumberFormat="1" applyBorder="1" applyAlignment="1">
      <alignment horizontal="right"/>
    </xf>
    <xf numFmtId="12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49" fontId="0" fillId="2" borderId="3" xfId="0" applyNumberFormat="1" applyFont="1" applyFill="1" applyBorder="1" applyAlignment="1">
      <alignment horizontal="right"/>
    </xf>
    <xf numFmtId="0" fontId="0" fillId="2" borderId="3" xfId="0" applyNumberFormat="1" applyFont="1" applyFill="1" applyBorder="1" applyAlignment="1">
      <alignment horizontal="right"/>
    </xf>
    <xf numFmtId="10" fontId="0" fillId="2" borderId="3" xfId="0" applyNumberFormat="1" applyFont="1" applyFill="1" applyBorder="1" applyAlignment="1">
      <alignment horizontal="right" vertical="top"/>
    </xf>
    <xf numFmtId="0" fontId="0" fillId="2" borderId="3" xfId="0" applyNumberFormat="1" applyFont="1" applyFill="1" applyBorder="1" applyAlignment="1">
      <alignment horizontal="right" vertical="top"/>
    </xf>
    <xf numFmtId="10" fontId="0" fillId="2" borderId="3" xfId="0" applyNumberFormat="1" applyFont="1" applyFill="1" applyBorder="1" applyAlignment="1">
      <alignment horizontal="right"/>
    </xf>
    <xf numFmtId="12" fontId="0" fillId="2" borderId="3" xfId="0" applyNumberFormat="1" applyFont="1" applyFill="1" applyBorder="1" applyAlignment="1">
      <alignment horizontal="right"/>
    </xf>
    <xf numFmtId="2" fontId="0" fillId="2" borderId="3" xfId="0" applyNumberFormat="1" applyFont="1" applyFill="1" applyBorder="1" applyAlignment="1">
      <alignment horizontal="right" vertical="center"/>
    </xf>
    <xf numFmtId="13" fontId="0" fillId="0" borderId="1" xfId="0" applyNumberFormat="1" applyBorder="1" applyAlignment="1">
      <alignment horizontal="right"/>
    </xf>
    <xf numFmtId="22" fontId="0" fillId="0" borderId="0" xfId="0" applyNumberFormat="1"/>
    <xf numFmtId="10" fontId="0" fillId="0" borderId="0" xfId="0" applyNumberFormat="1"/>
    <xf numFmtId="16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2" fontId="0" fillId="0" borderId="0" xfId="0" applyNumberFormat="1"/>
    <xf numFmtId="12" fontId="0" fillId="0" borderId="0" xfId="0" applyNumberFormat="1"/>
    <xf numFmtId="13" fontId="0" fillId="0" borderId="0" xfId="0" applyNumberFormat="1"/>
    <xf numFmtId="2" fontId="0" fillId="0" borderId="0" xfId="0" applyNumberFormat="1" applyAlignment="1">
      <alignment horizontal="lef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16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2" fontId="0" fillId="2" borderId="4" xfId="0" applyNumberFormat="1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17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numFmt numFmtId="2" formatCode="0.00"/>
    </dxf>
    <dxf>
      <numFmt numFmtId="2" formatCode="0.0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hn" refreshedDate="44342.39181828704" createdVersion="7" refreshedVersion="7" minRefreshableVersion="3" recordCount="463" xr:uid="{42ABC106-7B08-404B-8F84-8C3392F5E036}">
  <cacheSource type="worksheet">
    <worksheetSource ref="A1:AG1048576" sheet="Filtered TROBS"/>
  </cacheSource>
  <cacheFields count="33">
    <cacheField name="Time" numFmtId="22">
      <sharedItems containsDate="1" containsBlank="1" containsMixedTypes="1" minDate="2019-08-12T15:45:00" maxDate="2021-05-26T14:40:00"/>
    </cacheField>
    <cacheField name="Course" numFmtId="0">
      <sharedItems containsBlank="1"/>
    </cacheField>
    <cacheField name="Horse" numFmtId="0">
      <sharedItems containsBlank="1"/>
    </cacheField>
    <cacheField name="Predicted BSP" numFmtId="0">
      <sharedItems containsString="0" containsBlank="1" containsNumber="1" minValue="2.1" maxValue="34"/>
    </cacheField>
    <cacheField name="DSLR" numFmtId="0">
      <sharedItems containsString="0" containsBlank="1" containsNumber="1" containsInteger="1" minValue="4" maxValue="86"/>
    </cacheField>
    <cacheField name="Draw" numFmtId="0">
      <sharedItems containsString="0" containsBlank="1" containsNumber="1" containsInteger="1" minValue="0" maxValue="27"/>
    </cacheField>
    <cacheField name="OR" numFmtId="0">
      <sharedItems containsString="0" containsBlank="1" containsNumber="1" containsInteger="1" minValue="80" maxValue="120"/>
    </cacheField>
    <cacheField name="Jockey" numFmtId="0">
      <sharedItems containsBlank="1"/>
    </cacheField>
    <cacheField name="Wins" numFmtId="0">
      <sharedItems containsBlank="1" containsMixedTypes="1" containsNumber="1" containsInteger="1" minValue="1" maxValue="12"/>
    </cacheField>
    <cacheField name="Races" numFmtId="0">
      <sharedItems containsBlank="1" containsMixedTypes="1" containsNumber="1" containsInteger="1" minValue="5" maxValue="45"/>
    </cacheField>
    <cacheField name="Win%" numFmtId="10">
      <sharedItems containsBlank="1" containsMixedTypes="1" containsNumber="1" minValue="0.1111" maxValue="0.8"/>
    </cacheField>
    <cacheField name="AvgRStyke" numFmtId="0">
      <sharedItems containsBlank="1" containsMixedTypes="1" containsNumber="1" containsInteger="1" minValue="1" maxValue="4"/>
    </cacheField>
    <cacheField name="AvgTDrop" numFmtId="0">
      <sharedItems containsBlank="1" containsMixedTypes="1" containsNumber="1" containsInteger="1" minValue="32" maxValue="168"/>
    </cacheField>
    <cacheField name="ShortInRun" numFmtId="0">
      <sharedItems containsBlank="1" containsMixedTypes="1" containsNumber="1" containsInteger="1" minValue="0" maxValue="14"/>
    </cacheField>
    <cacheField name="ShortInRunReturn" numFmtId="0">
      <sharedItems containsBlank="1" containsMixedTypes="1" containsNumber="1" minValue="-84" maxValue="66.5"/>
    </cacheField>
    <cacheField name="Green%" numFmtId="10">
      <sharedItems containsString="0" containsBlank="1" containsNumber="1" minValue="0.7" maxValue="1"/>
    </cacheField>
    <cacheField name="Gold%" numFmtId="10">
      <sharedItems containsBlank="1" containsMixedTypes="1" containsNumber="1" minValue="0.7" maxValue="1"/>
    </cacheField>
    <cacheField name="DOBRatio" numFmtId="0">
      <sharedItems containsDate="1" containsBlank="1" containsMixedTypes="1" minDate="2021-07-05T00:00:00" maxDate="1899-12-31T04:01:03"/>
    </cacheField>
    <cacheField name="DOB%" numFmtId="0">
      <sharedItems containsBlank="1" containsMixedTypes="1" containsNumber="1" minValue="0.7" maxValue="1"/>
    </cacheField>
    <cacheField name="DOBReturn" numFmtId="0">
      <sharedItems containsBlank="1" containsMixedTypes="1" containsNumber="1" minValue="27.5" maxValue="187.5"/>
    </cacheField>
    <cacheField name="Price Backed" numFmtId="0">
      <sharedItems containsString="0" containsBlank="1" containsNumber="1" minValue="3.5" maxValue="9"/>
    </cacheField>
    <cacheField name="IRL" numFmtId="0">
      <sharedItems containsString="0" containsBlank="1" containsNumber="1" minValue="1.01" maxValue="1001"/>
    </cacheField>
    <cacheField name="% Drop" numFmtId="2">
      <sharedItems containsString="0" containsBlank="1" containsNumber="1" minValue="-88.777777777777771" maxValue="11539.534883720931"/>
    </cacheField>
    <cacheField name="Dob P/L" numFmtId="2">
      <sharedItems containsString="0" containsBlank="1" containsNumber="1" minValue="-1" maxValue="0.98"/>
    </cacheField>
    <cacheField name="Dob RT" numFmtId="2">
      <sharedItems containsString="0" containsBlank="1" containsNumber="1" minValue="-2.6599999999999948" maxValue="43.139999999999958"/>
    </cacheField>
    <cacheField name="Trob P/L" numFmtId="2">
      <sharedItems containsString="0" containsBlank="1" containsNumber="1" minValue="-1" maxValue="1.96"/>
    </cacheField>
    <cacheField name="Trob RT" numFmtId="2">
      <sharedItems containsString="0" containsBlank="1" containsNumber="1" minValue="-1" maxValue="110.71999999999953"/>
    </cacheField>
    <cacheField name="Win P/L" numFmtId="2">
      <sharedItems containsString="0" containsBlank="1" containsNumber="1" minValue="-1" maxValue="7.84"/>
    </cacheField>
    <cacheField name="Win RT" numFmtId="2">
      <sharedItems containsString="0" containsBlank="1" containsNumber="1" minValue="-1" maxValue="107.36040000000001"/>
    </cacheField>
    <cacheField name="Going" numFmtId="0">
      <sharedItems containsBlank="1"/>
    </cacheField>
    <cacheField name="Type" numFmtId="0">
      <sharedItems containsBlank="1"/>
    </cacheField>
    <cacheField name="Class" numFmtId="0">
      <sharedItems containsBlank="1" containsMixedTypes="1" containsNumber="1" containsInteger="1" minValue="0" maxValue="5"/>
    </cacheField>
    <cacheField name="Name" numFmtId="0">
      <sharedItems containsBlank="1" count="10">
        <s v="Hcap"/>
        <s v="Nursery"/>
        <s v="Fillies"/>
        <s v="Novice"/>
        <s v="Apprentice"/>
        <s v="Amateur"/>
        <s v="Juvenile"/>
        <s v="Lady"/>
        <s v="Claiming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3">
  <r>
    <d v="2019-08-12T15:45:00"/>
    <s v="CATTERICK"/>
    <s v="Raselasad"/>
    <m/>
    <n v="40"/>
    <n v="2"/>
    <n v="89"/>
    <s v="Royston Ffrench"/>
    <s v="qQ"/>
    <n v="20"/>
    <s v="j"/>
    <m/>
    <m/>
    <n v="6"/>
    <n v="26.5"/>
    <n v="0.7"/>
    <n v="0.95"/>
    <s v="`Qq1`"/>
    <n v="0.7"/>
    <n v="73"/>
    <n v="8.1999999999999993"/>
    <n v="3.3"/>
    <n v="-59.756097560975604"/>
    <n v="0.98"/>
    <n v="0.98"/>
    <n v="-1"/>
    <n v="-1"/>
    <n v="-1"/>
    <n v="-1"/>
    <s v="Soft"/>
    <s v="Flat"/>
    <n v="3"/>
    <x v="0"/>
  </r>
  <r>
    <d v="2019-08-14T15:10:00"/>
    <s v="NEWTON ABBOT"/>
    <s v="Ballon Onabudget"/>
    <m/>
    <n v="9"/>
    <m/>
    <n v="117"/>
    <s v="Jonathan Burke"/>
    <n v="1"/>
    <n v="8"/>
    <n v="0.125"/>
    <m/>
    <m/>
    <n v="3"/>
    <n v="-2"/>
    <n v="0.75"/>
    <n v="0.75"/>
    <n v="43683"/>
    <n v="0.75"/>
    <n v="37"/>
    <n v="4.3"/>
    <n v="1.01"/>
    <n v="-76.511627906976742"/>
    <n v="0.98"/>
    <n v="1.96"/>
    <n v="1.96"/>
    <n v="0.96"/>
    <n v="3.234"/>
    <n v="2.234"/>
    <s v="Soft"/>
    <s v="Hurdle"/>
    <n v="3"/>
    <x v="0"/>
  </r>
  <r>
    <d v="2019-08-14T15:20:00"/>
    <s v="SALISBURY"/>
    <s v="Alfred Boucher"/>
    <m/>
    <n v="26"/>
    <n v="5"/>
    <n v="82"/>
    <s v="David Probert"/>
    <n v="2"/>
    <n v="7"/>
    <n v="0.28570000000000001"/>
    <m/>
    <m/>
    <n v="1"/>
    <n v="9.5"/>
    <n v="0.85709999999999997"/>
    <n v="0.85709999999999997"/>
    <n v="43652"/>
    <n v="0.85709999999999997"/>
    <n v="47"/>
    <n v="5.8"/>
    <n v="1.01"/>
    <n v="-82.586206896551715"/>
    <n v="0.98"/>
    <n v="2.94"/>
    <n v="1.96"/>
    <n v="2.92"/>
    <n v="4.7039999999999997"/>
    <n v="6.9379999999999997"/>
    <s v="Soft"/>
    <s v="Flat"/>
    <n v="4"/>
    <x v="0"/>
  </r>
  <r>
    <d v="2019-08-14T19:30:00"/>
    <s v="WORCESTER"/>
    <s v="The Vollan"/>
    <m/>
    <n v="20"/>
    <m/>
    <n v="118"/>
    <s v="Aidan Coleman"/>
    <n v="1"/>
    <n v="9"/>
    <n v="0.1111"/>
    <m/>
    <m/>
    <n v="1"/>
    <n v="-21"/>
    <n v="0.77780000000000005"/>
    <n v="0.77780000000000005"/>
    <n v="43715"/>
    <n v="0.77780000000000005"/>
    <n v="46.5"/>
    <n v="5"/>
    <n v="1.47"/>
    <n v="-70.599999999999994"/>
    <n v="0.98"/>
    <n v="3.92"/>
    <n v="1.96"/>
    <n v="4.88"/>
    <n v="-1"/>
    <n v="5.9379999999999997"/>
    <s v="Gd/Sft"/>
    <s v="Hurdle"/>
    <n v="4"/>
    <x v="0"/>
  </r>
  <r>
    <d v="2019-08-15T15:50:00"/>
    <s v="SALISBURY"/>
    <s v="Great Scot"/>
    <m/>
    <n v="56"/>
    <n v="1"/>
    <n v="109"/>
    <s v="Richard Kingscote"/>
    <n v="3"/>
    <n v="7"/>
    <n v="0.42859999999999998"/>
    <m/>
    <m/>
    <n v="3"/>
    <n v="-32.5"/>
    <n v="0.71430000000000005"/>
    <n v="0.71430000000000005"/>
    <n v="43651"/>
    <n v="0.71430000000000005"/>
    <n v="27.5"/>
    <n v="4.72"/>
    <n v="3"/>
    <n v="-36.440677966101688"/>
    <n v="-1"/>
    <n v="2.92"/>
    <n v="-1"/>
    <n v="3.88"/>
    <n v="-1"/>
    <n v="4.9379999999999997"/>
    <s v="Gd/Sft"/>
    <s v="Flat"/>
    <s v="Group 3"/>
    <x v="0"/>
  </r>
  <r>
    <d v="2019-08-16T17:10:00"/>
    <s v="CURRAGH"/>
    <s v="The Peckhampouncer"/>
    <m/>
    <n v="5"/>
    <n v="3"/>
    <n v="85"/>
    <s v="Robbie Colgan"/>
    <n v="1"/>
    <n v="5"/>
    <n v="0.2"/>
    <m/>
    <m/>
    <n v="1"/>
    <n v="9.5"/>
    <n v="1"/>
    <n v="1"/>
    <n v="43590"/>
    <n v="1"/>
    <n v="47.5"/>
    <n v="6.6"/>
    <n v="3.8"/>
    <n v="-42.424242424242422"/>
    <n v="-1"/>
    <n v="1.92"/>
    <n v="-1"/>
    <n v="2.88"/>
    <n v="-1"/>
    <n v="3.9379999999999997"/>
    <s v="Soft"/>
    <s v="Flat"/>
    <n v="0"/>
    <x v="1"/>
  </r>
  <r>
    <d v="2019-08-16T18:35:00"/>
    <s v="TRAMORE"/>
    <s v="Pat Coyne"/>
    <m/>
    <n v="6"/>
    <m/>
    <n v="101"/>
    <s v="Darragh O'Keeffe"/>
    <n v="1"/>
    <n v="7"/>
    <n v="0.1429"/>
    <m/>
    <m/>
    <n v="2"/>
    <n v="-11.5"/>
    <n v="0.71430000000000005"/>
    <n v="0.85709999999999997"/>
    <n v="43651"/>
    <n v="0.71"/>
    <n v="27.5"/>
    <n v="7.4"/>
    <n v="8.6"/>
    <n v="16.21621621621621"/>
    <n v="-1"/>
    <n v="0.91999999999999993"/>
    <n v="-1"/>
    <n v="1.88"/>
    <n v="-1"/>
    <n v="2.9379999999999997"/>
    <s v="Soft"/>
    <s v="Hurdle"/>
    <n v="0"/>
    <x v="0"/>
  </r>
  <r>
    <d v="2019-08-17T15:55:00"/>
    <s v="NEWMARKET (JULY)"/>
    <s v="Oxted"/>
    <m/>
    <n v="14"/>
    <n v="2"/>
    <n v="102"/>
    <s v="Cieren Fallon"/>
    <n v="1"/>
    <n v="5"/>
    <n v="0.2"/>
    <m/>
    <m/>
    <n v="3"/>
    <n v="-2"/>
    <n v="0.8"/>
    <n v="1"/>
    <n v="43589"/>
    <n v="0.8"/>
    <n v="28"/>
    <n v="8.41"/>
    <n v="2.5"/>
    <n v="-70.273483947681328"/>
    <n v="0.98"/>
    <n v="1.9"/>
    <n v="1.96"/>
    <n v="3.84"/>
    <n v="-1"/>
    <n v="1.9379999999999997"/>
    <s v="Gd/Frm"/>
    <s v="Flat"/>
    <n v="2"/>
    <x v="0"/>
  </r>
  <r>
    <d v="2019-08-17T15:55:00"/>
    <s v="NEWMARKET (JULY)"/>
    <s v="Dazzling Dan"/>
    <m/>
    <n v="37"/>
    <n v="7"/>
    <n v="99"/>
    <s v="David Probert"/>
    <n v="2"/>
    <n v="8"/>
    <n v="0.25"/>
    <m/>
    <m/>
    <n v="2"/>
    <n v="19"/>
    <n v="0.75"/>
    <n v="0.75"/>
    <n v="43683"/>
    <n v="0.75"/>
    <n v="37"/>
    <n v="5.12"/>
    <n v="1.01"/>
    <n v="-80.2734375"/>
    <n v="0.98"/>
    <n v="2.88"/>
    <n v="1.96"/>
    <n v="5.8"/>
    <n v="4.0376000000000003"/>
    <n v="5.9756"/>
    <s v="Gd/Frm"/>
    <s v="Flat"/>
    <n v="2"/>
    <x v="0"/>
  </r>
  <r>
    <d v="2019-08-17T16:30:00"/>
    <s v="NEWMARKET (JULY)"/>
    <s v="I'll Have Another"/>
    <m/>
    <n v="12"/>
    <n v="1"/>
    <n v="94"/>
    <s v="C Y Ho"/>
    <n v="2"/>
    <n v="11"/>
    <n v="0.18179999999999999"/>
    <m/>
    <m/>
    <n v="1"/>
    <n v="9.5"/>
    <n v="0.72729999999999995"/>
    <n v="0.90910000000000002"/>
    <n v="43777"/>
    <n v="0.73"/>
    <n v="46"/>
    <n v="9"/>
    <n v="1.01"/>
    <n v="-88.777777777777771"/>
    <n v="0.98"/>
    <n v="3.86"/>
    <n v="1.96"/>
    <n v="7.76"/>
    <n v="7.84"/>
    <n v="13.8156"/>
    <s v="Gd/Frm"/>
    <s v="Flat"/>
    <n v="2"/>
    <x v="2"/>
  </r>
  <r>
    <d v="2019-08-17T16:30:00"/>
    <s v="NEWMARKET (JULY)"/>
    <s v="Jedhi"/>
    <m/>
    <n v="29"/>
    <n v="4"/>
    <n v="86"/>
    <s v="Cieren Fallon"/>
    <n v="4"/>
    <n v="14"/>
    <n v="0.28570000000000001"/>
    <m/>
    <m/>
    <n v="6"/>
    <n v="-4"/>
    <n v="0.71430000000000005"/>
    <n v="0.78569999999999995"/>
    <n v="41913"/>
    <n v="0.71"/>
    <n v="55"/>
    <n v="4.62"/>
    <n v="2.25"/>
    <n v="-51.298701298701296"/>
    <n v="0.98"/>
    <n v="4.84"/>
    <n v="-1"/>
    <n v="6.76"/>
    <n v="-1"/>
    <n v="12.8156"/>
    <s v="Gd/Frm"/>
    <s v="Flat"/>
    <n v="2"/>
    <x v="2"/>
  </r>
  <r>
    <d v="2019-08-20T14:40:00"/>
    <s v="BRIGHTON"/>
    <s v="Pink Flamingo"/>
    <m/>
    <n v="25"/>
    <n v="4"/>
    <n v="81"/>
    <s v="Cieren Fallon"/>
    <n v="4"/>
    <n v="15"/>
    <n v="0.26669999999999999"/>
    <m/>
    <m/>
    <n v="3"/>
    <n v="-2"/>
    <n v="0.73329999999999995"/>
    <n v="0.86670000000000003"/>
    <n v="42309"/>
    <n v="0.73"/>
    <n v="64.5"/>
    <n v="4.0999999999999996"/>
    <n v="1.1299999999999999"/>
    <n v="-72.439024390243901"/>
    <n v="0.98"/>
    <n v="5.82"/>
    <n v="1.96"/>
    <n v="8.7199999999999989"/>
    <n v="-1"/>
    <n v="11.8156"/>
    <s v="Gd/Sft"/>
    <s v="Flat"/>
    <n v="4"/>
    <x v="0"/>
  </r>
  <r>
    <d v="2019-08-22T15:00:00"/>
    <s v="YORK"/>
    <s v="Kynren"/>
    <m/>
    <n v="64"/>
    <n v="8"/>
    <n v="101"/>
    <s v="Robert Winston"/>
    <n v="3"/>
    <n v="14"/>
    <n v="0.21429999999999999"/>
    <m/>
    <m/>
    <n v="5"/>
    <n v="47.5"/>
    <n v="0.78569999999999995"/>
    <n v="0.78569999999999995"/>
    <n v="41944"/>
    <n v="0.78569999999999995"/>
    <n v="74.5"/>
    <n v="4.5999999999999996"/>
    <n v="3"/>
    <n v="-34.782608695652172"/>
    <n v="-1"/>
    <n v="4.82"/>
    <n v="-1"/>
    <n v="7.7199999999999989"/>
    <n v="-1"/>
    <n v="10.8156"/>
    <s v="Gd/Frm"/>
    <s v="Flat"/>
    <n v="2"/>
    <x v="0"/>
  </r>
  <r>
    <d v="2019-08-22T17:15:00"/>
    <s v="FONTWELL"/>
    <s v="Highland Bobby"/>
    <m/>
    <n v="28"/>
    <m/>
    <n v="115"/>
    <s v="Fergus Gregory"/>
    <n v="1"/>
    <n v="7"/>
    <n v="0.1429"/>
    <m/>
    <m/>
    <n v="0"/>
    <n v="0"/>
    <n v="0.71430000000000005"/>
    <n v="0.71430000000000005"/>
    <n v="43651"/>
    <n v="0.71430000000000005"/>
    <n v="27.5"/>
    <n v="8.4"/>
    <n v="9.1999999999999993"/>
    <n v="9.5238095238095184"/>
    <n v="-1"/>
    <n v="3.8200000000000003"/>
    <n v="-1"/>
    <n v="6.7199999999999989"/>
    <n v="-1"/>
    <n v="9.8155999999999999"/>
    <s v="Gd/Frm"/>
    <s v="Hurdle"/>
    <n v="4"/>
    <x v="3"/>
  </r>
  <r>
    <d v="2019-08-22T18:40:00"/>
    <s v="KILLARNEY"/>
    <s v="Das Mooser"/>
    <m/>
    <n v="38"/>
    <m/>
    <n v="105"/>
    <m/>
    <n v="2"/>
    <n v="9"/>
    <n v="0.22220000000000001"/>
    <m/>
    <m/>
    <n v="5"/>
    <n v="-13.5"/>
    <n v="0.77780000000000005"/>
    <n v="0.88890000000000002"/>
    <n v="43715"/>
    <n v="0.77780000000000005"/>
    <n v="46.5"/>
    <n v="8.81"/>
    <n v="10"/>
    <n v="13.507377979568673"/>
    <n v="-1"/>
    <n v="2.8200000000000003"/>
    <n v="-1"/>
    <n v="5.7199999999999989"/>
    <n v="-1"/>
    <n v="8.8155999999999999"/>
    <s v="Soft"/>
    <s v="Chase"/>
    <n v="0"/>
    <x v="0"/>
  </r>
  <r>
    <d v="2019-08-23T13:55:00"/>
    <s v="YORK"/>
    <s v="Caradoc"/>
    <m/>
    <n v="11"/>
    <n v="2"/>
    <n v="94"/>
    <s v="Oisin Murphy"/>
    <n v="3"/>
    <n v="7"/>
    <n v="0.42859999999999998"/>
    <m/>
    <m/>
    <n v="2"/>
    <n v="-11.5"/>
    <n v="0.71430000000000005"/>
    <n v="0.71430000000000005"/>
    <n v="43651"/>
    <n v="0.71430000000000005"/>
    <n v="27.5"/>
    <n v="5.13"/>
    <n v="1.35"/>
    <n v="-73.68421052631578"/>
    <n v="0.98"/>
    <n v="3.8000000000000003"/>
    <n v="1.96"/>
    <n v="7.6799999999999988"/>
    <n v="-1"/>
    <n v="7.8155999999999999"/>
    <s v="Firm"/>
    <s v="Flat"/>
    <n v="2"/>
    <x v="0"/>
  </r>
  <r>
    <d v="2019-08-23T14:40:00"/>
    <s v="NEWMARKET (JULY)"/>
    <s v="Astrologer"/>
    <m/>
    <n v="27"/>
    <n v="4"/>
    <n v="86"/>
    <s v="Jason Watson"/>
    <n v="2"/>
    <n v="9"/>
    <n v="0.22220000000000001"/>
    <m/>
    <m/>
    <n v="2"/>
    <n v="-11.5"/>
    <n v="0.77780000000000005"/>
    <n v="1"/>
    <n v="43715"/>
    <n v="0.77780000000000005"/>
    <n v="46.5"/>
    <n v="4.5999999999999996"/>
    <n v="1.012"/>
    <n v="-78"/>
    <n v="0.98"/>
    <n v="4.78"/>
    <n v="1.96"/>
    <n v="9.6399999999999988"/>
    <n v="-1"/>
    <n v="6.8155999999999999"/>
    <s v="Gd/Frm"/>
    <s v="Flat"/>
    <n v="4"/>
    <x v="2"/>
  </r>
  <r>
    <d v="2019-08-23T14:50:00"/>
    <s v="FFOS LAS"/>
    <s v="Molls Memory"/>
    <m/>
    <n v="25"/>
    <n v="8"/>
    <n v="83"/>
    <s v="Liam Keniry"/>
    <n v="2"/>
    <n v="10"/>
    <n v="0.2"/>
    <m/>
    <m/>
    <n v="4"/>
    <n v="7.5"/>
    <n v="0.7"/>
    <n v="0.9"/>
    <n v="43745"/>
    <n v="0.7"/>
    <n v="36.5"/>
    <n v="4.7"/>
    <n v="2.9"/>
    <n v="-38.297872340425535"/>
    <n v="-1"/>
    <n v="3.7800000000000002"/>
    <n v="-1"/>
    <n v="8.6399999999999988"/>
    <n v="-1"/>
    <n v="5.8155999999999999"/>
    <s v="Gd/Sft"/>
    <s v="Flat"/>
    <n v="3"/>
    <x v="0"/>
  </r>
  <r>
    <d v="2019-08-23T19:35:00"/>
    <s v="GOODWOOD"/>
    <s v="Audarya"/>
    <m/>
    <n v="27"/>
    <n v="5"/>
    <n v="87"/>
    <s v="Daniel Muscutt"/>
    <n v="1"/>
    <n v="5"/>
    <n v="0.2"/>
    <m/>
    <m/>
    <n v="2"/>
    <n v="19"/>
    <n v="1"/>
    <n v="1"/>
    <n v="43590"/>
    <n v="1"/>
    <n v="47.5"/>
    <n v="4.4800000000000004"/>
    <n v="1.01"/>
    <n v="-77.455357142857139"/>
    <n v="0.98"/>
    <n v="4.76"/>
    <n v="1.96"/>
    <n v="10.599999999999998"/>
    <n v="3.4104000000000005"/>
    <n v="9.2260000000000009"/>
    <s v="Gd/Frm"/>
    <s v="Flat"/>
    <n v="3"/>
    <x v="2"/>
  </r>
  <r>
    <d v="2019-08-24T15:15:00"/>
    <s v="GOODWOOD"/>
    <s v="Tabarrak"/>
    <m/>
    <n v="56"/>
    <n v="5"/>
    <n v="108"/>
    <s v="Oisin Murphy"/>
    <n v="7"/>
    <n v="20"/>
    <n v="0.35"/>
    <m/>
    <m/>
    <n v="2"/>
    <n v="-11.5"/>
    <n v="0.75"/>
    <n v="0.9"/>
    <n v="0.75"/>
    <n v="0.75"/>
    <n v="92.5"/>
    <n v="7.93"/>
    <n v="1.4"/>
    <n v="-82.34552332912989"/>
    <n v="0.98"/>
    <n v="5.74"/>
    <n v="1.96"/>
    <n v="12.559999999999999"/>
    <n v="-1"/>
    <n v="8.2260000000000009"/>
    <s v="Good"/>
    <s v="Flat"/>
    <n v="2"/>
    <x v="0"/>
  </r>
  <r>
    <d v="2019-08-24T17:20:00"/>
    <s v="YORK"/>
    <s v="Moss Gill"/>
    <m/>
    <n v="44"/>
    <n v="6"/>
    <n v="88"/>
    <s v="Angus Villiers"/>
    <n v="2"/>
    <n v="7"/>
    <n v="0.28570000000000001"/>
    <m/>
    <m/>
    <n v="2"/>
    <n v="19"/>
    <n v="0.71430000000000005"/>
    <n v="0.85709999999999997"/>
    <n v="0.7142857142857143"/>
    <n v="0.71430000000000005"/>
    <n v="27.5"/>
    <n v="4.7300000000000004"/>
    <n v="4.0999999999999996"/>
    <n v="-13.319238900634261"/>
    <n v="-1"/>
    <n v="4.74"/>
    <n v="-1"/>
    <n v="11.559999999999999"/>
    <n v="-1"/>
    <n v="7.2260000000000009"/>
    <s v="Firm"/>
    <s v="Flat"/>
    <n v="2"/>
    <x v="4"/>
  </r>
  <r>
    <d v="2019-08-24T18:50:00"/>
    <s v="WINDSOR"/>
    <s v="Desert Encounter"/>
    <m/>
    <n v="22"/>
    <n v="1"/>
    <n v="116"/>
    <s v="Jamie Spencer"/>
    <n v="8"/>
    <n v="24"/>
    <n v="0.33329999999999999"/>
    <m/>
    <m/>
    <n v="8"/>
    <n v="-76.5"/>
    <n v="0.79169999999999996"/>
    <n v="0.95830000000000004"/>
    <n v="0.79166666666666663"/>
    <n v="0.79169999999999996"/>
    <n v="130.5"/>
    <n v="5.6"/>
    <n v="1.01"/>
    <n v="-81.964285714285708"/>
    <n v="0.98"/>
    <n v="5.7200000000000006"/>
    <n v="1.96"/>
    <n v="13.52"/>
    <n v="4.508"/>
    <n v="11.734000000000002"/>
    <s v="Gd/Frm"/>
    <s v="Flat"/>
    <s v="Group 3"/>
    <x v="0"/>
  </r>
  <r>
    <d v="2019-08-24T19:00:00"/>
    <s v="REDCAR"/>
    <s v="Universal Gleam"/>
    <m/>
    <n v="21"/>
    <n v="2"/>
    <n v="87"/>
    <s v="Joe Fanning"/>
    <n v="3"/>
    <n v="11"/>
    <n v="0.2727"/>
    <m/>
    <m/>
    <n v="4"/>
    <n v="7.5"/>
    <n v="0.81820000000000004"/>
    <n v="0.81820000000000004"/>
    <n v="0.81818181818181823"/>
    <n v="0.81820000000000004"/>
    <n v="65.5"/>
    <n v="5.98"/>
    <n v="1.01"/>
    <n v="-83.110367892976598"/>
    <n v="0.98"/>
    <n v="6.7000000000000011"/>
    <n v="1.96"/>
    <n v="15.48"/>
    <n v="4.8804000000000007"/>
    <n v="16.614400000000003"/>
    <s v="Gd/Frm"/>
    <s v="Flat"/>
    <n v="3"/>
    <x v="0"/>
  </r>
  <r>
    <d v="2019-08-25T16:10:00"/>
    <s v="GOODWOOD"/>
    <s v="Limato"/>
    <m/>
    <n v="43"/>
    <n v="9"/>
    <n v="114"/>
    <s v="Jason Watson"/>
    <n v="12"/>
    <n v="25"/>
    <n v="0.48"/>
    <m/>
    <m/>
    <n v="3"/>
    <n v="-63"/>
    <n v="0.72"/>
    <n v="0.8"/>
    <n v="0.72"/>
    <n v="0.72"/>
    <n v="101"/>
    <n v="4"/>
    <n v="3.7"/>
    <n v="-7.5"/>
    <n v="-1"/>
    <n v="5.7000000000000011"/>
    <n v="-1"/>
    <n v="14.48"/>
    <n v="-1"/>
    <n v="15.614400000000003"/>
    <s v="Gd/Frm"/>
    <s v="Flat"/>
    <s v="Group 3"/>
    <x v="0"/>
  </r>
  <r>
    <d v="2019-08-26T14:00:00"/>
    <s v="CHEPSTOW"/>
    <s v="Gambon"/>
    <m/>
    <n v="11"/>
    <n v="4"/>
    <n v="82"/>
    <s v="Charles Bishop"/>
    <s v="2"/>
    <n v="8"/>
    <n v="0.25"/>
    <m/>
    <m/>
    <s v="3"/>
    <n v="-32.5"/>
    <n v="0.75"/>
    <n v="0.875"/>
    <n v="0.75"/>
    <n v="0.75"/>
    <n v="37"/>
    <n v="4"/>
    <n v="4"/>
    <n v="0"/>
    <n v="-1"/>
    <n v="4.7000000000000011"/>
    <n v="-1"/>
    <n v="13.48"/>
    <n v="-1"/>
    <n v="14.614400000000003"/>
    <s v="Gd/Frm"/>
    <s v="Flat"/>
    <n v="4"/>
    <x v="0"/>
  </r>
  <r>
    <d v="2019-08-29T17:40:00"/>
    <s v="BELLEWSTOWN"/>
    <s v="Lucky Road"/>
    <m/>
    <n v="42"/>
    <n v="0"/>
    <n v="111"/>
    <s v="Jonathan Moore"/>
    <s v="2"/>
    <n v="7"/>
    <n v="0.28570000000000001"/>
    <m/>
    <m/>
    <s v="1"/>
    <n v="-21"/>
    <n v="0.71430000000000005"/>
    <n v="0.85709999999999997"/>
    <n v="0.7142857142857143"/>
    <n v="0.71430000000000005"/>
    <n v="27.5"/>
    <n v="6.91"/>
    <n v="1.01"/>
    <n v="-85.383502170767002"/>
    <n v="0.98"/>
    <n v="5.6800000000000015"/>
    <n v="1.96"/>
    <n v="15.440000000000001"/>
    <n v="5.7918000000000003"/>
    <n v="20.406200000000005"/>
    <s v="Good"/>
    <s v="Hurdle"/>
    <n v="0"/>
    <x v="0"/>
  </r>
  <r>
    <d v="2019-08-30T15:30:00"/>
    <s v="BANGOR-ON-DEE"/>
    <s v="Vif Argent"/>
    <m/>
    <n v="9"/>
    <n v="0"/>
    <n v="84"/>
    <s v="Lee Edwards"/>
    <s v="4"/>
    <n v="30"/>
    <n v="0.1333"/>
    <m/>
    <m/>
    <s v="9"/>
    <n v="24.5"/>
    <n v="0.7"/>
    <n v="0.83330000000000004"/>
    <n v="0.7"/>
    <n v="0.7"/>
    <n v="109.5"/>
    <n v="3.65"/>
    <n v="3.3"/>
    <n v="-9.5890410958904226"/>
    <n v="-1"/>
    <n v="4.6800000000000015"/>
    <n v="-1"/>
    <n v="14.440000000000001"/>
    <n v="-1"/>
    <n v="19.406200000000005"/>
    <s v="Good"/>
    <s v="Chase"/>
    <n v="4"/>
    <x v="0"/>
  </r>
  <r>
    <d v="2019-08-31T14:10:00"/>
    <s v="CHESTER"/>
    <s v="Oh This Is Us"/>
    <m/>
    <n v="7"/>
    <n v="6"/>
    <n v="105"/>
    <s v="Andrea Atzeni"/>
    <s v="5"/>
    <n v="45"/>
    <n v="0.16669999999999999"/>
    <m/>
    <m/>
    <s v="9"/>
    <n v="24.5"/>
    <n v="0.73329999999999995"/>
    <n v="0.9"/>
    <n v="0.73333333333333328"/>
    <n v="0.73329999999999995"/>
    <n v="129"/>
    <n v="3.85"/>
    <n v="1.01"/>
    <n v="-73.766233766233768"/>
    <n v="0.98"/>
    <n v="5.6600000000000019"/>
    <n v="1.96"/>
    <n v="16.400000000000002"/>
    <n v="2.7930000000000001"/>
    <n v="22.199200000000005"/>
    <s v="Gd/Sft"/>
    <s v="Flat"/>
    <n v="2"/>
    <x v="0"/>
  </r>
  <r>
    <d v="2019-08-31T14:30:00"/>
    <s v="NEWTON ABBOT"/>
    <s v="As You Like"/>
    <m/>
    <n v="33"/>
    <n v="0"/>
    <n v="120"/>
    <s v="Richie McLernon"/>
    <s v="4"/>
    <n v="16"/>
    <n v="0.25"/>
    <m/>
    <m/>
    <s v="6"/>
    <n v="-4"/>
    <n v="0.8125"/>
    <n v="0.875"/>
    <n v="0.8125"/>
    <n v="0.8125"/>
    <n v="93.5"/>
    <n v="4.97"/>
    <n v="1.01"/>
    <n v="-79.678068410462771"/>
    <n v="0.98"/>
    <n v="6.6400000000000023"/>
    <n v="1.96"/>
    <n v="18.360000000000003"/>
    <n v="3.8905999999999996"/>
    <n v="26.089800000000004"/>
    <s v="Good"/>
    <s v="Chase"/>
    <n v="4"/>
    <x v="0"/>
  </r>
  <r>
    <d v="2019-08-31T16:50:00"/>
    <s v="NEWTON ABBOT"/>
    <s v="Game Line"/>
    <m/>
    <n v="13"/>
    <n v="0"/>
    <n v="98"/>
    <s v="Jack Tudor"/>
    <s v="2"/>
    <n v="11"/>
    <n v="0.18179999999999999"/>
    <m/>
    <m/>
    <s v="3"/>
    <n v="-2"/>
    <n v="0.72729999999999995"/>
    <n v="0.81820000000000004"/>
    <n v="0.72727272727272729"/>
    <n v="0.72729999999999995"/>
    <n v="46"/>
    <n v="3.8"/>
    <n v="3"/>
    <n v="-21.05263157894737"/>
    <n v="-1"/>
    <n v="5.6400000000000023"/>
    <n v="-1"/>
    <n v="17.360000000000003"/>
    <n v="-1"/>
    <n v="25.089800000000004"/>
    <s v="Good"/>
    <s v="Chase"/>
    <n v="4"/>
    <x v="3"/>
  </r>
  <r>
    <d v="2019-09-03T19:00:00"/>
    <s v="SALISBURY"/>
    <s v="Gwafa"/>
    <m/>
    <n v="24"/>
    <n v="0"/>
    <n v="85"/>
    <s v="Fergus Sweeney"/>
    <s v="1"/>
    <n v="9"/>
    <n v="0.1111"/>
    <m/>
    <m/>
    <n v="3"/>
    <n v="28.5"/>
    <n v="0.77780000000000005"/>
    <n v="1"/>
    <n v="0.77777777777777779"/>
    <n v="0.77780000000000005"/>
    <n v="46.5"/>
    <n v="5.8"/>
    <n v="1.01"/>
    <n v="-82.586206896551715"/>
    <n v="0.98"/>
    <n v="6.6200000000000028"/>
    <n v="1.96"/>
    <n v="19.320000000000004"/>
    <n v="4.7039999999999997"/>
    <n v="29.793800000000005"/>
    <s v="Good"/>
    <s v="Flat"/>
    <n v="3"/>
    <x v="0"/>
  </r>
  <r>
    <d v="2019-09-09T15:30:00"/>
    <s v="NEWTON ABBOT"/>
    <s v="Timeforben"/>
    <n v="4.5"/>
    <n v="9"/>
    <n v="0"/>
    <n v="120"/>
    <s v="Tom Scudamore"/>
    <n v="3"/>
    <n v="17"/>
    <n v="0.17649999999999999"/>
    <n v="2"/>
    <n v="95"/>
    <n v="8"/>
    <n v="-15.5"/>
    <n v="0.70589999999999997"/>
    <n v="0.82350000000000001"/>
    <n v="43070"/>
    <n v="0.70589999999999997"/>
    <n v="64"/>
    <n v="6.4"/>
    <n v="2"/>
    <n v="-68.75"/>
    <n v="0.98"/>
    <n v="7.6000000000000032"/>
    <n v="1.96"/>
    <n v="21.280000000000005"/>
    <n v="-1"/>
    <n v="28.793800000000005"/>
    <s v="Soft"/>
    <s v="Hurdle"/>
    <n v="2"/>
    <x v="0"/>
  </r>
  <r>
    <d v="2019-09-10T15:05:00"/>
    <s v="LISTOWEL"/>
    <s v="Thecraicisninety"/>
    <n v="11"/>
    <n v="67"/>
    <n v="0"/>
    <n v="108"/>
    <s v="Aidan Kelly"/>
    <s v="2"/>
    <n v="18"/>
    <s v="11.11 %"/>
    <s v="1"/>
    <n v="74"/>
    <s v="3"/>
    <n v="28.5"/>
    <n v="0.72219999999999995"/>
    <s v="83.33 %"/>
    <n v="0.72222222222222221"/>
    <s v="72.22 %"/>
    <n v="73.5"/>
    <n v="7.96"/>
    <n v="6.2"/>
    <n v="-22.110552763819086"/>
    <n v="-1"/>
    <n v="6.6000000000000032"/>
    <n v="-1"/>
    <n v="20.280000000000005"/>
    <n v="-1"/>
    <n v="27.793800000000005"/>
    <s v="Gd/Sft"/>
    <s v="Hurdle"/>
    <n v="0"/>
    <x v="0"/>
  </r>
  <r>
    <d v="2019-09-10T17:35:00"/>
    <s v="KELSO"/>
    <s v="Stop Talking"/>
    <n v="15"/>
    <n v="17"/>
    <n v="0"/>
    <n v="117"/>
    <s v="Henry Brooke"/>
    <s v="4"/>
    <n v="15"/>
    <s v="26.67 %"/>
    <s v="3"/>
    <n v="83"/>
    <s v="4"/>
    <n v="-23"/>
    <n v="0.73329999999999995"/>
    <s v="93.33 %"/>
    <n v="0.73333333333333328"/>
    <s v="73.33 %"/>
    <n v="64.5"/>
    <n v="6.6"/>
    <n v="4.2"/>
    <n v="-36.363636363636353"/>
    <n v="-1"/>
    <n v="5.6000000000000032"/>
    <n v="-1"/>
    <n v="19.280000000000005"/>
    <n v="-1"/>
    <n v="26.793800000000005"/>
    <s v="Good"/>
    <s v="Hurdle"/>
    <n v="3"/>
    <x v="0"/>
  </r>
  <r>
    <d v="2019-09-12T16:15:00"/>
    <s v="LISTOWEL"/>
    <s v="Newcross"/>
    <n v="4"/>
    <n v="45"/>
    <n v="2"/>
    <n v="88"/>
    <s v="Mr B W Harvey"/>
    <n v="2"/>
    <n v="11"/>
    <n v="0.18179999999999999"/>
    <n v="2"/>
    <n v="68"/>
    <n v="2"/>
    <n v="-11.5"/>
    <n v="0.72729999999999995"/>
    <n v="0.72729999999999995"/>
    <n v="43777"/>
    <n v="0.72729999999999995"/>
    <n v="46"/>
    <n v="4.3"/>
    <n v="3.5"/>
    <n v="-18.604651162790702"/>
    <n v="-1"/>
    <n v="4.6000000000000032"/>
    <n v="-1"/>
    <n v="18.280000000000005"/>
    <n v="-1"/>
    <n v="25.793800000000005"/>
    <s v="Soft"/>
    <s v="Flat"/>
    <n v="0"/>
    <x v="0"/>
  </r>
  <r>
    <d v="2019-09-13T15:55:00"/>
    <s v="SANDOWN"/>
    <s v="Alfred Boucher"/>
    <m/>
    <n v="30"/>
    <n v="7"/>
    <n v="88"/>
    <s v="Charles Bishop"/>
    <n v="3"/>
    <n v="8"/>
    <n v="0.375"/>
    <n v="2"/>
    <n v="88"/>
    <n v="1"/>
    <n v="9.5"/>
    <n v="0.875"/>
    <n v="0.875"/>
    <n v="43684"/>
    <n v="0.875"/>
    <n v="56.5"/>
    <n v="4.7699999999999996"/>
    <n v="2.7"/>
    <n v="-43.396226415094333"/>
    <n v="-1"/>
    <n v="3.6000000000000032"/>
    <n v="-1"/>
    <n v="17.280000000000005"/>
    <n v="-1"/>
    <n v="24.793800000000005"/>
    <s v="Gd/Frm"/>
    <s v="Flat"/>
    <n v="3"/>
    <x v="0"/>
  </r>
  <r>
    <d v="2019-09-14T14:30:00"/>
    <s v="LEOPARDSTOWN"/>
    <s v="Buildmeupbuttercup"/>
    <n v="4.5"/>
    <n v="45"/>
    <n v="15"/>
    <n v="94"/>
    <s v="Chris Hayes"/>
    <s v="1"/>
    <n v="5"/>
    <s v="20.00 %"/>
    <s v="3"/>
    <n v="69"/>
    <s v="1"/>
    <n v="9.5"/>
    <n v="0.8"/>
    <s v="100.00 %"/>
    <n v="0.8"/>
    <s v="80.00 %"/>
    <n v="28"/>
    <n v="5.18"/>
    <n v="1.06"/>
    <n v="-79.536679536679529"/>
    <n v="0.98"/>
    <n v="4.5800000000000036"/>
    <n v="1.96"/>
    <n v="19.240000000000006"/>
    <n v="-1"/>
    <n v="23.793800000000005"/>
    <s v="Good"/>
    <s v="Flat"/>
    <n v="0"/>
    <x v="0"/>
  </r>
  <r>
    <d v="2019-09-14T15:15:00"/>
    <s v="CHESTER"/>
    <s v="Raahy"/>
    <n v="4.5"/>
    <n v="23"/>
    <n v="5"/>
    <n v="96"/>
    <s v="Seamus Cronin"/>
    <s v="1"/>
    <n v="5"/>
    <s v="20.00 %"/>
    <s v="2"/>
    <n v="98"/>
    <s v="1"/>
    <n v="9.5"/>
    <n v="0.8"/>
    <s v="80.00 %"/>
    <n v="0.8"/>
    <s v="80.00 %"/>
    <n v="28"/>
    <n v="4.6500000000000004"/>
    <n v="3.45"/>
    <n v="-25.806451612903231"/>
    <n v="-1"/>
    <n v="3.5800000000000036"/>
    <n v="-1"/>
    <n v="18.240000000000006"/>
    <n v="-1"/>
    <n v="22.793800000000005"/>
    <s v="Good"/>
    <s v="Flat"/>
    <n v="3"/>
    <x v="1"/>
  </r>
  <r>
    <d v="2019-09-14T15:40:00"/>
    <s v="LEOPARDSTOWN"/>
    <s v="Buckhurst"/>
    <n v="3.75"/>
    <n v="29"/>
    <n v="8"/>
    <n v="113"/>
    <s v="Wayne Lordan"/>
    <s v="3"/>
    <n v="5"/>
    <s v="60.00 %"/>
    <s v="2"/>
    <n v="148"/>
    <s v="2"/>
    <n v="-11.5"/>
    <n v="0.8"/>
    <s v="100.00 %"/>
    <n v="0.8"/>
    <s v="80.00 %"/>
    <n v="28"/>
    <n v="5.72"/>
    <n v="2.9"/>
    <n v="-49.3006993006993"/>
    <n v="-1"/>
    <n v="2.5800000000000036"/>
    <n v="-1"/>
    <n v="17.240000000000006"/>
    <n v="-1"/>
    <n v="21.793800000000005"/>
    <s v="Good"/>
    <s v="Flat"/>
    <s v="Group 3"/>
    <x v="0"/>
  </r>
  <r>
    <d v="2019-09-14T17:30:00"/>
    <s v="BATH"/>
    <s v="Pink Flamingo"/>
    <n v="3.5"/>
    <n v="10"/>
    <n v="6"/>
    <n v="81"/>
    <s v="Nicola Currie"/>
    <s v="4"/>
    <n v="17"/>
    <s v="23.53 %"/>
    <s v="2"/>
    <n v="80"/>
    <s v="3"/>
    <n v="-2"/>
    <n v="0.70589999999999997"/>
    <s v="82.35 %"/>
    <n v="0.70588235294117652"/>
    <s v="70.59 %"/>
    <n v="64"/>
    <n v="4.1100000000000003"/>
    <n v="1.37"/>
    <n v="-66.666666666666671"/>
    <n v="0.98"/>
    <n v="3.5600000000000036"/>
    <n v="1.96"/>
    <n v="19.200000000000006"/>
    <n v="-1"/>
    <n v="20.793800000000005"/>
    <s v="Firm"/>
    <s v="Flat"/>
    <n v="4"/>
    <x v="0"/>
  </r>
  <r>
    <d v="2019-09-14T18:00:00"/>
    <s v="LEOPARDSTOWN"/>
    <s v="Jassaar"/>
    <n v="6.5"/>
    <n v="15"/>
    <n v="5"/>
    <n v="98"/>
    <s v="Andrew Slattery"/>
    <s v="3"/>
    <n v="8"/>
    <s v="37.50 %"/>
    <s v="2"/>
    <n v="109"/>
    <s v="1"/>
    <n v="-21"/>
    <n v="0.75"/>
    <s v="75.00 %"/>
    <n v="0.75"/>
    <s v="75.00 %"/>
    <n v="37"/>
    <n v="7.08"/>
    <n v="7.4"/>
    <n v="4.5197740112994325"/>
    <n v="-1"/>
    <n v="2.5600000000000036"/>
    <n v="-1"/>
    <n v="18.200000000000006"/>
    <n v="-1"/>
    <n v="19.793800000000005"/>
    <s v="Good"/>
    <s v="Flat"/>
    <n v="0"/>
    <x v="0"/>
  </r>
  <r>
    <d v="2019-09-14T18:00:00"/>
    <s v="LEOPARDSTOWN"/>
    <s v="Current Option"/>
    <n v="7.5"/>
    <n v="15"/>
    <n v="11"/>
    <n v="89"/>
    <s v="Ronan Whelan"/>
    <s v="1"/>
    <n v="7"/>
    <s v="14.29 %"/>
    <s v="2"/>
    <n v="67"/>
    <s v="2"/>
    <n v="19"/>
    <n v="0.71430000000000005"/>
    <s v="85.71 %"/>
    <n v="0.7142857142857143"/>
    <s v="71.43 %"/>
    <n v="27.5"/>
    <n v="8"/>
    <n v="1.01"/>
    <n v="-87.375"/>
    <n v="0.98"/>
    <n v="3.5400000000000036"/>
    <n v="1.96"/>
    <n v="20.160000000000007"/>
    <n v="6.8599999999999994"/>
    <n v="26.653800000000004"/>
    <s v="Good"/>
    <s v="Flat"/>
    <n v="0"/>
    <x v="0"/>
  </r>
  <r>
    <d v="2019-09-15T13:20:00"/>
    <s v="CURRAGH"/>
    <s v="Make A Challenge"/>
    <n v="8"/>
    <n v="30"/>
    <n v="15"/>
    <n v="92"/>
    <s v="J M Sheridan"/>
    <s v="4"/>
    <n v="11"/>
    <s v="36.36 %"/>
    <s v="2"/>
    <n v="111"/>
    <s v="4"/>
    <n v="-23"/>
    <n v="0.72729999999999995"/>
    <s v="81.82 %"/>
    <n v="0.72727272727272729"/>
    <s v="72.73 %"/>
    <n v="46"/>
    <n v="7.79"/>
    <n v="1.51"/>
    <n v="-80.616174582798465"/>
    <n v="0.98"/>
    <n v="4.5200000000000031"/>
    <n v="1.96"/>
    <n v="22.120000000000008"/>
    <n v="-1"/>
    <n v="25.653800000000004"/>
    <s v="Good"/>
    <s v="Flat"/>
    <n v="0"/>
    <x v="0"/>
  </r>
  <r>
    <d v="2019-09-20T14:20:00"/>
    <s v="NEWBURY"/>
    <s v="Shailene"/>
    <n v="3.25"/>
    <n v="20"/>
    <n v="3"/>
    <n v="99"/>
    <s v="Oisin Murphy"/>
    <s v="2"/>
    <n v="11"/>
    <s v="18.18 %"/>
    <s v="2"/>
    <s v="76"/>
    <s v="2"/>
    <n v="-11.5"/>
    <n v="0.72729999999999995"/>
    <s v="81.82 %"/>
    <n v="0.72727272727272729"/>
    <s v="72.73 %"/>
    <n v="46"/>
    <n v="4.7"/>
    <n v="1.01"/>
    <n v="-78.510638297872333"/>
    <n v="0.98"/>
    <n v="5.5000000000000036"/>
    <n v="1.96"/>
    <n v="24.080000000000009"/>
    <n v="3.6259999999999999"/>
    <n v="29.279800000000005"/>
    <s v="Gd/Frm"/>
    <s v="Flat"/>
    <n v="2"/>
    <x v="0"/>
  </r>
  <r>
    <d v="2019-09-21T14:20:00"/>
    <s v="NEWBURY"/>
    <s v="Desert Encounter"/>
    <n v="2.5"/>
    <n v="28"/>
    <n v="2"/>
    <n v="115"/>
    <s v="Jamie Spencer"/>
    <s v="9"/>
    <n v="25"/>
    <s v="36.00 %"/>
    <s v="3"/>
    <s v="106"/>
    <s v="8"/>
    <n v="-76.5"/>
    <n v="0.8"/>
    <s v="96.00 %"/>
    <n v="0.8"/>
    <s v="80.00 %"/>
    <n v="140"/>
    <n v="3.65"/>
    <n v="1.01"/>
    <n v="-72.328767123287662"/>
    <n v="0.98"/>
    <n v="6.480000000000004"/>
    <n v="1.96"/>
    <n v="26.04000000000001"/>
    <n v="2.597"/>
    <n v="31.876800000000006"/>
    <s v="Gd/Frm"/>
    <s v="Flat"/>
    <s v="Group 3"/>
    <x v="0"/>
  </r>
  <r>
    <d v="2019-09-21T14:40:00"/>
    <s v="AYR"/>
    <s v="Alkaraama"/>
    <n v="5"/>
    <n v="14"/>
    <n v="12"/>
    <n v="94"/>
    <s v="Colm O'Donoghue"/>
    <s v="3"/>
    <n v="6"/>
    <s v="50.00 %"/>
    <s v="2"/>
    <s v="106"/>
    <s v="1"/>
    <n v="9.5"/>
    <n v="0.83330000000000004"/>
    <s v="83.33 %"/>
    <n v="0.83333333333333337"/>
    <s v="83.33 %"/>
    <n v="37.5"/>
    <n v="7.6"/>
    <n v="3.95"/>
    <n v="-48.026315789473685"/>
    <n v="-1"/>
    <n v="5.480000000000004"/>
    <n v="-1"/>
    <n v="25.04000000000001"/>
    <n v="-1"/>
    <n v="30.876800000000006"/>
    <s v="Gd/Frm"/>
    <s v="Flat"/>
    <n v="2"/>
    <x v="0"/>
  </r>
  <r>
    <d v="2019-09-21T14:40:00"/>
    <s v="AYR"/>
    <s v="Admirality"/>
    <n v="15"/>
    <n v="7"/>
    <n v="15"/>
    <n v="94"/>
    <s v="Ben Curtis"/>
    <s v="3"/>
    <n v="27"/>
    <s v="11.11 %"/>
    <s v="2"/>
    <s v="72"/>
    <s v="5"/>
    <n v="47.5"/>
    <n v="0.70369999999999999"/>
    <s v="85.19 %"/>
    <n v="0.70370370370370372"/>
    <s v="70.37 %"/>
    <n v="100.5"/>
    <n v="7.61"/>
    <n v="4"/>
    <n v="-47.437582128777919"/>
    <n v="-1"/>
    <n v="4.480000000000004"/>
    <n v="-1"/>
    <n v="24.04000000000001"/>
    <n v="-1"/>
    <n v="29.876800000000006"/>
    <s v="Gd/Frm"/>
    <s v="Flat"/>
    <n v="2"/>
    <x v="0"/>
  </r>
  <r>
    <d v="2019-09-21T15:20:00"/>
    <s v="NEWMARKET"/>
    <s v="Astrologer"/>
    <n v="5"/>
    <n v="14"/>
    <n v="4"/>
    <n v="90"/>
    <s v="Pat Dobbs"/>
    <s v="3"/>
    <n v="11"/>
    <s v="27.27 %"/>
    <s v="1"/>
    <s v="83"/>
    <s v="2"/>
    <n v="-11.5"/>
    <n v="0.72729999999999995"/>
    <s v="100.00 %"/>
    <n v="0.72727272727272729"/>
    <s v="72.73 %"/>
    <n v="46"/>
    <n v="6.09"/>
    <n v="6"/>
    <n v="-1.477832512315274"/>
    <n v="-1"/>
    <n v="3.480000000000004"/>
    <n v="-1"/>
    <n v="23.04000000000001"/>
    <n v="-1"/>
    <n v="28.876800000000006"/>
    <s v="Good"/>
    <s v="Flat"/>
    <n v="3"/>
    <x v="2"/>
  </r>
  <r>
    <d v="2019-09-21T15:30:00"/>
    <s v="NEWBURY"/>
    <s v="Caradoc"/>
    <n v="7.5"/>
    <n v="29"/>
    <n v="4"/>
    <n v="95"/>
    <s v="Ryan Moore"/>
    <s v="3"/>
    <n v="8"/>
    <s v="37.50 %"/>
    <s v="3"/>
    <s v="86"/>
    <s v="2"/>
    <n v="-11.5"/>
    <n v="0.75"/>
    <s v="75.00 %"/>
    <n v="0.75"/>
    <s v="75.00 %"/>
    <n v="37"/>
    <n v="7.2"/>
    <n v="1.01"/>
    <n v="-85.972222222222229"/>
    <n v="0.98"/>
    <n v="4.4600000000000044"/>
    <n v="1.96"/>
    <n v="25.000000000000011"/>
    <n v="6.0759999999999996"/>
    <n v="34.952800000000003"/>
    <s v="Gd/Frm"/>
    <s v="Flat"/>
    <n v="2"/>
    <x v="0"/>
  </r>
  <r>
    <d v="2019-09-21T16:30:00"/>
    <s v="NEWMARKET"/>
    <s v="Regal Director"/>
    <n v="4.5"/>
    <n v="21"/>
    <n v="1"/>
    <n v="80"/>
    <s v="Miss Brodie Hampson"/>
    <s v="1"/>
    <n v="7"/>
    <s v="14.29 %"/>
    <s v="2"/>
    <s v="76"/>
    <s v="2"/>
    <n v="19"/>
    <n v="0.71430000000000005"/>
    <s v="100.00 %"/>
    <n v="0.7142857142857143"/>
    <s v="71.43 %"/>
    <n v="27.5"/>
    <n v="5.3"/>
    <n v="3.05"/>
    <n v="-42.452830188679243"/>
    <n v="-1"/>
    <n v="3.4600000000000044"/>
    <n v="-1"/>
    <n v="24.000000000000011"/>
    <n v="-1"/>
    <n v="33.952800000000003"/>
    <s v="Good"/>
    <s v="Flat"/>
    <n v="3"/>
    <x v="5"/>
  </r>
  <r>
    <d v="2019-09-23T15:25:00"/>
    <s v="LEICESTER"/>
    <s v="Pink Flamingo"/>
    <n v="6.5"/>
    <n v="9"/>
    <n v="1"/>
    <n v="83"/>
    <s v="Cieren Fallon"/>
    <s v="4"/>
    <n v="18"/>
    <s v="22.22 %"/>
    <s v="2"/>
    <s v="83"/>
    <s v="3"/>
    <n v="-2"/>
    <n v="0.72219999999999995"/>
    <s v="83.33 %"/>
    <n v="0.72222222222222221"/>
    <s v="72.22 %"/>
    <n v="73.5"/>
    <n v="6.49"/>
    <n v="2"/>
    <n v="-69.183359013867488"/>
    <n v="0.98"/>
    <n v="4.4400000000000048"/>
    <n v="1.96"/>
    <n v="25.960000000000012"/>
    <n v="-1"/>
    <n v="32.952800000000003"/>
    <s v="Gd/Frm"/>
    <s v="Flat"/>
    <n v="3"/>
    <x v="0"/>
  </r>
  <r>
    <d v="2019-09-28T14:20:00"/>
    <s v="NAVAN"/>
    <s v="The Rubinator"/>
    <n v="7"/>
    <n v="18"/>
    <n v="0"/>
    <n v="108"/>
    <s v="L P Dempsey"/>
    <s v="1"/>
    <n v="8"/>
    <s v="12.50 %"/>
    <s v="2"/>
    <s v="68"/>
    <s v="3"/>
    <n v="-2"/>
    <n v="0.75"/>
    <s v="100.00 %"/>
    <n v="0.75"/>
    <s v="75.00 %"/>
    <n v="37"/>
    <n v="8.9"/>
    <n v="7.4"/>
    <n v="-16.853932584269657"/>
    <n v="-1"/>
    <n v="3.4400000000000048"/>
    <n v="-1"/>
    <n v="24.960000000000012"/>
    <n v="-1"/>
    <n v="31.952800000000003"/>
    <s v="Good"/>
    <s v="Hurdle"/>
    <n v="0"/>
    <x v="0"/>
  </r>
  <r>
    <d v="2019-09-28T14:35:00"/>
    <s v="CURRAGH"/>
    <s v="Make A Challenge"/>
    <n v="8"/>
    <n v="13"/>
    <n v="16"/>
    <n v="94"/>
    <m/>
    <s v="4"/>
    <n v="12"/>
    <s v="33.33 %"/>
    <s v="2"/>
    <s v="114"/>
    <s v="5"/>
    <n v="-13.5"/>
    <n v="0.75"/>
    <s v="83.33 %"/>
    <n v="0.75"/>
    <s v="75.00 %"/>
    <n v="55.5"/>
    <n v="6.31"/>
    <n v="1.01"/>
    <n v="-83.993660855784469"/>
    <n v="0.98"/>
    <n v="4.4200000000000053"/>
    <n v="1.96"/>
    <n v="26.920000000000012"/>
    <n v="5.2037999999999993"/>
    <n v="37.156600000000005"/>
    <s v="Soft"/>
    <s v="Flat"/>
    <n v="0"/>
    <x v="0"/>
  </r>
  <r>
    <d v="2019-09-28T17:25:00"/>
    <s v="NEWMARKET"/>
    <s v="Riviera Nights"/>
    <n v="6.5"/>
    <n v="22"/>
    <n v="1"/>
    <n v="93"/>
    <s v="William Buick"/>
    <s v="3"/>
    <n v="8"/>
    <s v="37.50 %"/>
    <s v="2"/>
    <s v="85"/>
    <s v="2"/>
    <n v="-11.5"/>
    <n v="0.75"/>
    <s v="87.50 %"/>
    <n v="0.75"/>
    <s v="75.00 %"/>
    <n v="37"/>
    <n v="8.41"/>
    <n v="6"/>
    <n v="-28.656361474435201"/>
    <n v="-1"/>
    <n v="3.4200000000000053"/>
    <n v="-1"/>
    <n v="25.920000000000012"/>
    <n v="-1"/>
    <n v="36.156600000000005"/>
    <s v="Gd/Frm"/>
    <s v="Flat"/>
    <n v="2"/>
    <x v="0"/>
  </r>
  <r>
    <d v="2019-09-29T15:15:00"/>
    <s v="MUSSELBURGH"/>
    <s v="Dance Diva"/>
    <n v="8"/>
    <n v="22"/>
    <n v="1"/>
    <n v="85"/>
    <s v="Paul Hanagan"/>
    <s v="4"/>
    <n v="17"/>
    <s v="23.53 %"/>
    <s v="2"/>
    <s v="66"/>
    <s v="1"/>
    <n v="9.5"/>
    <n v="0.70589999999999997"/>
    <s v="94.12 %"/>
    <n v="0.70588235294117652"/>
    <s v="70.59 %"/>
    <n v="64"/>
    <n v="6.2"/>
    <n v="3.35"/>
    <n v="-45.967741935483872"/>
    <n v="-1"/>
    <n v="2.4200000000000053"/>
    <n v="-1"/>
    <n v="24.920000000000012"/>
    <n v="-1"/>
    <n v="35.156600000000005"/>
    <s v="Gd/Sft"/>
    <s v="Flat"/>
    <n v="3"/>
    <x v="0"/>
  </r>
  <r>
    <d v="2019-10-01T15:30:00"/>
    <s v="SEDGEFIELD"/>
    <s v="Rukwa"/>
    <n v="11"/>
    <n v="45"/>
    <n v="0"/>
    <n v="117"/>
    <s v="Jonathan England"/>
    <s v="1"/>
    <s v="5"/>
    <n v="0.2"/>
    <s v="2"/>
    <s v="93"/>
    <s v="0"/>
    <s v="0.00"/>
    <n v="1"/>
    <n v="1"/>
    <s v="5/5"/>
    <n v="1"/>
    <s v="47.50"/>
    <n v="8.8000000000000007"/>
    <n v="9.8000000000000007"/>
    <n v="11.36363636363636"/>
    <n v="-1"/>
    <n v="1.4200000000000053"/>
    <n v="-1"/>
    <n v="23.920000000000012"/>
    <n v="-1"/>
    <n v="34.156600000000005"/>
    <s v="Soft"/>
    <s v="Hurdle"/>
    <n v="3"/>
    <x v="0"/>
  </r>
  <r>
    <d v="2019-10-02T13:35:00"/>
    <s v="HUNTINGDON"/>
    <s v="Maria Magdalena"/>
    <n v="6"/>
    <n v="18"/>
    <n v="0"/>
    <n v="115"/>
    <s v="Connor Brace"/>
    <s v="2"/>
    <n v="6"/>
    <s v="33.33 %"/>
    <s v="2"/>
    <s v="81"/>
    <s v="1"/>
    <n v="-21"/>
    <n v="0.83330000000000004"/>
    <s v="100.00 %"/>
    <n v="0.83333333333333337"/>
    <s v="83.33 %"/>
    <n v="37.5"/>
    <n v="5.0999999999999996"/>
    <n v="3"/>
    <n v="-41.17647058823529"/>
    <n v="-1"/>
    <n v="0.42000000000000526"/>
    <n v="-1"/>
    <n v="22.920000000000012"/>
    <n v="-1"/>
    <n v="33.156600000000005"/>
    <s v="Gd/Frm"/>
    <s v="Hurdle"/>
    <n v="4"/>
    <x v="6"/>
  </r>
  <r>
    <d v="2019-10-04T16:55:00"/>
    <s v="ASCOT"/>
    <s v="Roulston Scar"/>
    <n v="5"/>
    <n v="26"/>
    <n v="10"/>
    <n v="98"/>
    <s v="Megan Nicholls"/>
    <s v="3"/>
    <n v="9"/>
    <s v="33.33 %"/>
    <s v="2"/>
    <s v="109"/>
    <s v="5"/>
    <n v="-13.5"/>
    <n v="0.77780000000000005"/>
    <s v="88.89 %"/>
    <n v="0.77777777777777779"/>
    <s v="77.78 %"/>
    <n v="46.5"/>
    <n v="4.1500000000000004"/>
    <n v="4.3"/>
    <n v="3.6144578313252822"/>
    <n v="-1"/>
    <n v="-0.57999999999999474"/>
    <n v="-1"/>
    <n v="21.920000000000012"/>
    <n v="-1"/>
    <n v="32.156600000000005"/>
    <s v="Soft"/>
    <s v="Flat"/>
    <n v="2"/>
    <x v="0"/>
  </r>
  <r>
    <d v="2019-10-05T14:25:00"/>
    <s v="FONTWELL"/>
    <s v="Pointed And Sharp"/>
    <n v="3.5"/>
    <n v="27"/>
    <n v="0"/>
    <n v="112"/>
    <s v="Micheal Nolan"/>
    <s v="2"/>
    <n v="18"/>
    <s v="11.11 %"/>
    <s v="3"/>
    <s v="54"/>
    <s v="3"/>
    <n v="-2"/>
    <n v="0.77780000000000005"/>
    <s v="94.44 %"/>
    <n v="0.77777777777777779"/>
    <s v="77.78 %"/>
    <n v="93"/>
    <n v="4.93"/>
    <n v="1.01"/>
    <n v="-79.513184584178504"/>
    <n v="0.98"/>
    <n v="0.40000000000000524"/>
    <n v="1.96"/>
    <n v="23.880000000000013"/>
    <n v="3.8513999999999995"/>
    <n v="36.008000000000003"/>
    <s v="Gd/Sft"/>
    <s v="Chase"/>
    <n v="4"/>
    <x v="3"/>
  </r>
  <r>
    <d v="2019-10-05T16:50:00"/>
    <s v="ASCOT"/>
    <s v="Texting"/>
    <n v="9"/>
    <n v="28"/>
    <n v="13"/>
    <n v="83"/>
    <s v="Seamus Cronin"/>
    <s v="3"/>
    <n v="8"/>
    <s v="37.50 %"/>
    <s v="3"/>
    <s v="117"/>
    <s v="1"/>
    <n v="9.5"/>
    <n v="0.875"/>
    <s v="87.50 %"/>
    <n v="0.875"/>
    <s v="87.50 %"/>
    <n v="56.5"/>
    <n v="8.68"/>
    <n v="8.1999999999999993"/>
    <n v="-5.5299539170507046"/>
    <n v="-1"/>
    <n v="-0.59999999999999476"/>
    <n v="-1"/>
    <n v="22.880000000000013"/>
    <n v="-1"/>
    <n v="35.008000000000003"/>
    <s v="Soft"/>
    <s v="Flat"/>
    <n v="3"/>
    <x v="0"/>
  </r>
  <r>
    <d v="2019-10-07T16:20:00"/>
    <s v="STRATFORD"/>
    <s v="The Accountant"/>
    <m/>
    <n v="18"/>
    <n v="0"/>
    <n v="108"/>
    <s v="Jack Quinlan"/>
    <s v="1"/>
    <n v="8"/>
    <s v="12.50 %"/>
    <s v="2"/>
    <s v="63"/>
    <s v="2"/>
    <n v="-11.5"/>
    <n v="0.75"/>
    <s v="75.00 %"/>
    <n v="0.75"/>
    <s v="75.00 %"/>
    <n v="37"/>
    <n v="7.14"/>
    <n v="1.01"/>
    <n v="-85.854341736694678"/>
    <n v="0.98"/>
    <n v="0.38000000000000522"/>
    <n v="1.96"/>
    <n v="24.840000000000014"/>
    <n v="6.0171999999999999"/>
    <n v="41.025200000000005"/>
    <s v="Gd/Sft"/>
    <s v="Hurdle"/>
    <n v="4"/>
    <x v="3"/>
  </r>
  <r>
    <d v="2019-10-10T14:20:00"/>
    <s v="EXETER"/>
    <s v="Sizing Tara"/>
    <n v="4.5"/>
    <n v="20"/>
    <n v="0"/>
    <n v="117"/>
    <s v="Harry Kimber"/>
    <s v="2"/>
    <n v="9"/>
    <n v="0.22220000000000001"/>
    <n v="2"/>
    <s v="72"/>
    <s v="1"/>
    <n v="-21"/>
    <n v="0.77780000000000005"/>
    <n v="1"/>
    <n v="0.77777777777777779"/>
    <s v="77.78 %"/>
    <n v="46.5"/>
    <n v="5.05"/>
    <n v="3.75"/>
    <n v="-25.742574257425744"/>
    <n v="-1"/>
    <n v="-0.61999999999999478"/>
    <n v="-1"/>
    <n v="23.840000000000014"/>
    <n v="-1"/>
    <n v="40.025200000000005"/>
    <s v="Gd/Sft"/>
    <s v="Hurdle"/>
    <n v="4"/>
    <x v="0"/>
  </r>
  <r>
    <d v="2019-10-10T14:35:00"/>
    <s v="THURLES"/>
    <s v="Chrysalism"/>
    <n v="5"/>
    <n v="6"/>
    <n v="1"/>
    <n v="85"/>
    <m/>
    <s v="2"/>
    <n v="7"/>
    <n v="0.28570000000000001"/>
    <n v="2"/>
    <s v="70"/>
    <s v="1"/>
    <n v="-21"/>
    <n v="0.71430000000000005"/>
    <n v="0.71430000000000005"/>
    <n v="0.7142857142857143"/>
    <s v="71.43 %"/>
    <n v="27.5"/>
    <n v="6.2"/>
    <n v="5"/>
    <n v="-19.354838709677423"/>
    <n v="-1"/>
    <n v="-1.6199999999999948"/>
    <n v="-1"/>
    <n v="22.840000000000014"/>
    <n v="-1"/>
    <n v="39.025200000000005"/>
    <s v="Soft"/>
    <s v="Flat"/>
    <n v="0"/>
    <x v="1"/>
  </r>
  <r>
    <d v="2019-10-10T15:30:00"/>
    <s v="EXETER"/>
    <s v="Royal Plaza"/>
    <n v="7.5"/>
    <n v="13"/>
    <n v="0"/>
    <n v="115"/>
    <s v="Jack Tudor"/>
    <s v="4"/>
    <n v="35"/>
    <n v="0.1333"/>
    <n v="2"/>
    <s v="71"/>
    <s v="2"/>
    <n v="19"/>
    <n v="0.76670000000000005"/>
    <n v="0.9"/>
    <n v="0.76666666666666672"/>
    <s v="76.67 %"/>
    <n v="148.5"/>
    <n v="4.5999999999999996"/>
    <n v="3"/>
    <n v="-34.782608695652172"/>
    <n v="-1"/>
    <n v="-2.6199999999999948"/>
    <n v="-1"/>
    <n v="21.840000000000014"/>
    <n v="-1"/>
    <n v="38.025200000000005"/>
    <s v="Gd/Sft"/>
    <s v="Chase"/>
    <n v="3"/>
    <x v="0"/>
  </r>
  <r>
    <d v="2019-10-12T16:10:00"/>
    <s v="NEWMARKET"/>
    <s v="Buildmeupbuttercup"/>
    <n v="5.5"/>
    <n v="28"/>
    <n v="21"/>
    <n v="94"/>
    <s v="Frankie Dettori"/>
    <s v="1"/>
    <n v="6"/>
    <n v="0.16669999999999999"/>
    <n v="3"/>
    <s v="86"/>
    <s v="1"/>
    <n v="9.5"/>
    <n v="0.83330000000000004"/>
    <n v="1"/>
    <n v="0.83333333333333337"/>
    <s v="83.33 %"/>
    <n v="37.5"/>
    <n v="8.7899999999999991"/>
    <n v="3.25"/>
    <n v="-63.026166097838448"/>
    <n v="0.98"/>
    <n v="-1.6399999999999948"/>
    <n v="-1"/>
    <n v="20.840000000000014"/>
    <n v="-1"/>
    <n v="37.025200000000005"/>
    <s v="Soft"/>
    <s v="Flat"/>
    <n v="2"/>
    <x v="0"/>
  </r>
  <r>
    <d v="2019-10-12T17:20:00"/>
    <s v="NEWMARKET"/>
    <s v="Matterhorn"/>
    <n v="4"/>
    <n v="28"/>
    <n v="7"/>
    <n v="112"/>
    <s v="Franny Norton"/>
    <s v="8"/>
    <n v="18"/>
    <n v="0.44440000000000002"/>
    <n v="1"/>
    <s v="99"/>
    <s v="1"/>
    <n v="-21"/>
    <n v="0.72219999999999995"/>
    <n v="0.88890000000000002"/>
    <n v="0.72222222222222221"/>
    <s v="72.22 %"/>
    <n v="73.5"/>
    <n v="5.21"/>
    <n v="3.1"/>
    <n v="-40.49904030710173"/>
    <n v="-1"/>
    <n v="-2.6399999999999948"/>
    <n v="-1"/>
    <n v="19.840000000000014"/>
    <n v="-1"/>
    <n v="36.025200000000005"/>
    <s v="Soft"/>
    <s v="Flat"/>
    <s v="Group 3"/>
    <x v="0"/>
  </r>
  <r>
    <d v="2019-10-15T15:15:00"/>
    <s v="HUNTINGDON"/>
    <s v="Definitelyanoscar"/>
    <n v="6.5"/>
    <n v="17"/>
    <n v="0"/>
    <n v="120"/>
    <m/>
    <n v="2"/>
    <n v="9"/>
    <n v="0.22220000000000001"/>
    <n v="2"/>
    <n v="93"/>
    <n v="3"/>
    <n v="28.5"/>
    <n v="0.77780000000000005"/>
    <n v="0.88890000000000002"/>
    <n v="43715"/>
    <n v="0.77780000000000005"/>
    <n v="46.5"/>
    <n v="6.2"/>
    <n v="1.95"/>
    <n v="-68.548387096774192"/>
    <n v="0.98"/>
    <n v="-1.6599999999999948"/>
    <n v="1.96"/>
    <n v="21.800000000000015"/>
    <n v="-1"/>
    <n v="35.025200000000005"/>
    <s v="Good"/>
    <s v="Chase"/>
    <n v="4"/>
    <x v="3"/>
  </r>
  <r>
    <d v="2019-10-17T14:45:00"/>
    <s v="WINCANTON"/>
    <s v="Do You Know What"/>
    <n v="3.5"/>
    <n v="7"/>
    <n v="0"/>
    <n v="101"/>
    <s v="Conor Shoemark"/>
    <s v="1"/>
    <n v="7"/>
    <n v="0.1429"/>
    <n v="2"/>
    <s v="71"/>
    <s v="0"/>
    <n v="0"/>
    <n v="0.71430000000000005"/>
    <n v="0.85709999999999997"/>
    <n v="0.7142857142857143"/>
    <s v="71.43 %"/>
    <n v="27.5"/>
    <n v="3.88"/>
    <n v="3.8"/>
    <n v="-2.0618556701030997"/>
    <n v="-1"/>
    <n v="-2.6599999999999948"/>
    <n v="-1"/>
    <n v="20.800000000000015"/>
    <n v="-1"/>
    <n v="34.025200000000005"/>
    <s v="Good"/>
    <s v="Chase"/>
    <n v="4"/>
    <x v="3"/>
  </r>
  <r>
    <d v="2019-10-19T16:40:00"/>
    <s v="ASCOT"/>
    <s v="Lord North"/>
    <n v="4.5"/>
    <n v="21"/>
    <n v="20"/>
    <n v="110"/>
    <s v="Frankie Dettori"/>
    <s v="3"/>
    <n v="5"/>
    <n v="0.6"/>
    <n v="3"/>
    <s v="100"/>
    <s v="0"/>
    <n v="0"/>
    <n v="0.8"/>
    <n v="0.8"/>
    <n v="0.8"/>
    <s v="80.00 %"/>
    <n v="28"/>
    <n v="4.8"/>
    <n v="2.1"/>
    <n v="-56.249999999999993"/>
    <n v="0.98"/>
    <n v="-1.6799999999999948"/>
    <n v="-1"/>
    <n v="19.800000000000015"/>
    <n v="-1"/>
    <n v="33.025200000000005"/>
    <s v="Soft"/>
    <s v="Flat"/>
    <n v="2"/>
    <x v="0"/>
  </r>
  <r>
    <d v="2019-10-19T17:10:00"/>
    <s v="STRATFORD"/>
    <s v="Percy Prosecco"/>
    <n v="2.5"/>
    <n v="50"/>
    <n v="0"/>
    <n v="102"/>
    <s v="Miss Brodie Hampson"/>
    <s v="1"/>
    <n v="5"/>
    <n v="0.2"/>
    <n v="2"/>
    <s v="79"/>
    <s v="2"/>
    <n v="-11.5"/>
    <n v="0.8"/>
    <n v="0.8"/>
    <n v="0.8"/>
    <s v="80.00 %"/>
    <n v="28"/>
    <n v="3.75"/>
    <n v="1.7"/>
    <n v="-54.666666666666671"/>
    <n v="0.98"/>
    <n v="-0.69999999999999485"/>
    <n v="-1"/>
    <n v="18.800000000000015"/>
    <n v="-1"/>
    <n v="32.025200000000005"/>
    <s v="Soft"/>
    <s v="Hurdle"/>
    <n v="5"/>
    <x v="0"/>
  </r>
  <r>
    <d v="2019-10-24T17:20:00"/>
    <s v="LUDLOW"/>
    <s v="Bobble Emerald"/>
    <n v="13"/>
    <n v="34"/>
    <n v="0"/>
    <n v="105"/>
    <s v="Patrick Cowley"/>
    <s v="6"/>
    <n v="30"/>
    <n v="0.2"/>
    <n v="2"/>
    <s v="78"/>
    <s v="8"/>
    <n v="-76.5"/>
    <n v="0.7"/>
    <n v="0.86670000000000003"/>
    <n v="0.7"/>
    <s v="70.00 %"/>
    <n v="109.5"/>
    <n v="7.09"/>
    <n v="4.2"/>
    <n v="-40.761636107193219"/>
    <n v="-1"/>
    <n v="-1.6999999999999948"/>
    <n v="-1"/>
    <n v="17.800000000000015"/>
    <n v="-1"/>
    <n v="31.025200000000005"/>
    <s v="Good"/>
    <s v="Hurdle"/>
    <n v="4"/>
    <x v="0"/>
  </r>
  <r>
    <d v="2019-10-29T16:00:00"/>
    <s v="CHEPSTOW"/>
    <s v="Guardia Top"/>
    <n v="34"/>
    <n v="33"/>
    <n v="0"/>
    <n v="97"/>
    <s v="Sean Bowen"/>
    <s v="2"/>
    <n v="8"/>
    <n v="0.25"/>
    <n v="3"/>
    <s v="66"/>
    <s v="0"/>
    <n v="0"/>
    <n v="0.75"/>
    <n v="1"/>
    <n v="0.75"/>
    <s v="75.00 %"/>
    <n v="37"/>
    <n v="3.5"/>
    <n v="1.01"/>
    <n v="-71.142857142857139"/>
    <n v="0.98"/>
    <n v="-0.71999999999999487"/>
    <n v="1.96"/>
    <n v="19.760000000000016"/>
    <n v="2.4500000000000002"/>
    <n v="33.475200000000008"/>
    <s v="Good"/>
    <s v="Hurdle"/>
    <n v="5"/>
    <x v="0"/>
  </r>
  <r>
    <d v="2019-10-30T15:00:00"/>
    <s v="TAUNTON"/>
    <s v="Pointed And Sharp"/>
    <n v="3.5"/>
    <n v="25"/>
    <n v="0"/>
    <n v="117"/>
    <s v="Micheal Nolan"/>
    <s v="3"/>
    <n v="19"/>
    <n v="0.15790000000000001"/>
    <n v="3"/>
    <s v="61"/>
    <s v="3"/>
    <n v="-2"/>
    <n v="0.78949999999999998"/>
    <n v="0.94740000000000002"/>
    <n v="0.78947368421052633"/>
    <s v="78.95 %"/>
    <n v="102.5"/>
    <n v="4.72"/>
    <n v="1.01"/>
    <n v="-78.601694915254228"/>
    <n v="0.98"/>
    <n v="0.26000000000000512"/>
    <n v="1.96"/>
    <n v="21.720000000000017"/>
    <n v="3.6455999999999995"/>
    <n v="37.12080000000001"/>
    <s v="Good"/>
    <s v="Chase"/>
    <n v="4"/>
    <x v="3"/>
  </r>
  <r>
    <d v="2019-11-06T14:05:00"/>
    <s v="CHEPSTOW"/>
    <s v="Clondaw Rigger"/>
    <n v="8"/>
    <n v="12"/>
    <n v="0"/>
    <n v="103"/>
    <s v="Bryan Carver"/>
    <s v="3"/>
    <n v="17"/>
    <n v="0.17649999999999999"/>
    <n v="2"/>
    <s v="83"/>
    <s v="2"/>
    <n v="-11.5"/>
    <n v="0.76470000000000005"/>
    <n v="0.82350000000000001"/>
    <n v="0.76470588235294112"/>
    <s v="76.47 %"/>
    <n v="83.5"/>
    <n v="5.72"/>
    <n v="1.56"/>
    <n v="-72.72727272727272"/>
    <n v="0.98"/>
    <n v="1.2400000000000051"/>
    <n v="1.96"/>
    <n v="23.680000000000017"/>
    <n v="-1"/>
    <n v="36.12080000000001"/>
    <s v="Soft"/>
    <s v="Chase"/>
    <n v="4"/>
    <x v="0"/>
  </r>
  <r>
    <d v="2019-11-08T14:25:00"/>
    <s v="WARWICK"/>
    <s v="Karakoram"/>
    <n v="10"/>
    <n v="15"/>
    <n v="0"/>
    <n v="115"/>
    <s v="Ben Jones"/>
    <s v="1"/>
    <n v="8"/>
    <n v="0.125"/>
    <n v="3"/>
    <s v="64"/>
    <s v="0"/>
    <n v="0"/>
    <n v="0.75"/>
    <n v="0.875"/>
    <n v="0.75"/>
    <s v="75.00 %"/>
    <n v="37"/>
    <n v="6.48"/>
    <n v="2.1"/>
    <n v="-67.592592592592595"/>
    <n v="0.98"/>
    <n v="2.2200000000000051"/>
    <n v="1.96"/>
    <n v="25.640000000000018"/>
    <n v="-1"/>
    <n v="35.12080000000001"/>
    <s v="Gd/Sft"/>
    <s v="Hurdle"/>
    <n v="4"/>
    <x v="0"/>
  </r>
  <r>
    <d v="2019-11-09T13:15:00"/>
    <s v="WINCANTON"/>
    <s v="Keep Moving"/>
    <n v="5"/>
    <n v="30"/>
    <n v="0"/>
    <n v="118"/>
    <s v="Sean Houlihan"/>
    <s v="2"/>
    <n v="14"/>
    <n v="0.1429"/>
    <n v="2"/>
    <s v="81"/>
    <s v="4"/>
    <n v="-23"/>
    <n v="0.71430000000000005"/>
    <n v="0.92859999999999998"/>
    <n v="0.7142857142857143"/>
    <s v="71.43 %"/>
    <n v="55"/>
    <n v="8.6300000000000008"/>
    <n v="1.01"/>
    <n v="-88.29663962920047"/>
    <n v="0.98"/>
    <n v="3.2000000000000051"/>
    <n v="1.96"/>
    <n v="27.600000000000019"/>
    <n v="7.4774000000000003"/>
    <n v="42.598200000000013"/>
    <s v="Gd/Sft"/>
    <s v="Chase"/>
    <n v="3"/>
    <x v="0"/>
  </r>
  <r>
    <d v="2019-11-11T15:05:00"/>
    <s v="CARLISLE"/>
    <s v="Le Frank"/>
    <n v="2.75"/>
    <n v="25"/>
    <n v="0"/>
    <n v="113"/>
    <s v="Blair Campbell"/>
    <s v="2"/>
    <n v="13"/>
    <n v="0.15379999999999999"/>
    <n v="2"/>
    <s v="57"/>
    <s v="1"/>
    <n v="-21"/>
    <n v="0.76919999999999999"/>
    <n v="0.84619999999999995"/>
    <n v="0.76923076923076927"/>
    <s v="76.92 %"/>
    <n v="65"/>
    <n v="4.16"/>
    <n v="3.15"/>
    <n v="-24.27884615384616"/>
    <n v="-1"/>
    <n v="2.2000000000000051"/>
    <n v="-1"/>
    <n v="26.600000000000019"/>
    <n v="-1"/>
    <n v="41.598200000000013"/>
    <s v="Soft"/>
    <s v="Chase"/>
    <n v="4"/>
    <x v="0"/>
  </r>
  <r>
    <d v="2019-11-11T15:50:00"/>
    <s v="KEMPTON"/>
    <s v="First Quest"/>
    <n v="13"/>
    <n v="23"/>
    <n v="0"/>
    <n v="113"/>
    <s v="Philip Donovan"/>
    <s v="2"/>
    <n v="10"/>
    <n v="0.2"/>
    <n v="2"/>
    <s v="76"/>
    <s v="1"/>
    <n v="-21"/>
    <n v="0.7"/>
    <n v="0.9"/>
    <n v="0.7"/>
    <s v="70.00 %"/>
    <n v="36.5"/>
    <n v="5.9"/>
    <n v="1.55"/>
    <n v="-73.728813559322035"/>
    <n v="0.98"/>
    <n v="3.180000000000005"/>
    <n v="1.96"/>
    <n v="28.56000000000002"/>
    <n v="-1"/>
    <n v="40.598200000000013"/>
    <s v="Good"/>
    <s v="Hurdle"/>
    <n v="4"/>
    <x v="0"/>
  </r>
  <r>
    <d v="2019-11-14T15:50:00"/>
    <s v="SEDGEFIELD"/>
    <s v="Glorious Lady"/>
    <n v="5"/>
    <n v="25"/>
    <n v="0"/>
    <n v="113"/>
    <s v="Craig Nichol"/>
    <s v="2"/>
    <n v="5"/>
    <n v="0.4"/>
    <n v="1"/>
    <s v="119"/>
    <s v="2"/>
    <n v="-11.5"/>
    <n v="0.8"/>
    <n v="0.8"/>
    <n v="0.8"/>
    <s v="80.00 %"/>
    <n v="28"/>
    <n v="4.3600000000000003"/>
    <n v="1.37"/>
    <n v="-68.577981651376149"/>
    <n v="0.98"/>
    <n v="4.1600000000000055"/>
    <n v="1.96"/>
    <n v="30.520000000000021"/>
    <n v="-1"/>
    <n v="39.598200000000013"/>
    <s v="Soft"/>
    <s v="Hurdle"/>
    <n v="4"/>
    <x v="0"/>
  </r>
  <r>
    <d v="2019-11-23T13:05:00"/>
    <s v="HUNTINGDON"/>
    <s v="Don Juan Du Gouet"/>
    <n v="3.5"/>
    <n v="32"/>
    <n v="0"/>
    <n v="115"/>
    <s v="Miss Alice Stevens"/>
    <s v="2"/>
    <n v="9"/>
    <n v="0.22220000000000001"/>
    <n v="3"/>
    <s v="58"/>
    <s v="1"/>
    <n v="-21"/>
    <n v="0.77780000000000005"/>
    <n v="1"/>
    <n v="0.77777777777777779"/>
    <s v="77.78 %"/>
    <n v="46.5"/>
    <n v="5.25"/>
    <n v="5.3"/>
    <n v="0.952380952380949"/>
    <n v="-1"/>
    <n v="3.1600000000000055"/>
    <n v="-1"/>
    <n v="29.520000000000021"/>
    <n v="-1"/>
    <n v="38.598200000000013"/>
    <s v="Gd/Sft"/>
    <s v="Hurdle"/>
    <n v="3"/>
    <x v="0"/>
  </r>
  <r>
    <d v="2019-11-25T15:10:00"/>
    <s v="KEMPTON"/>
    <s v="Sandy Boy"/>
    <n v="4.5"/>
    <n v="20"/>
    <n v="0"/>
    <n v="115"/>
    <s v="Richard Johnson"/>
    <n v="2"/>
    <n v="11"/>
    <n v="0.18179999999999999"/>
    <n v="2"/>
    <n v="93"/>
    <n v="3"/>
    <n v="28.5"/>
    <n v="0.72729999999999995"/>
    <n v="0.81820000000000004"/>
    <n v="43777"/>
    <n v="0.72729999999999995"/>
    <n v="46"/>
    <n v="6.39"/>
    <n v="3"/>
    <n v="-53.051643192488264"/>
    <n v="0.98"/>
    <n v="4.1400000000000059"/>
    <n v="-1"/>
    <n v="28.520000000000021"/>
    <n v="-1"/>
    <n v="37.598200000000013"/>
    <s v="Gd/Sft"/>
    <s v="Hurdle"/>
    <n v="4"/>
    <x v="0"/>
  </r>
  <r>
    <d v="2019-11-27T14:55:00"/>
    <s v="WETHERBY"/>
    <s v="Thomas Macdonagh"/>
    <n v="5"/>
    <n v="19"/>
    <n v="0"/>
    <n v="117"/>
    <s v="Page Fuller"/>
    <s v="1"/>
    <n v="5"/>
    <n v="0.2"/>
    <n v="2"/>
    <s v="70"/>
    <s v="1"/>
    <n v="9.5"/>
    <n v="0.8"/>
    <n v="0.8"/>
    <n v="0.8"/>
    <s v="80.00 %"/>
    <n v="28"/>
    <n v="4.83"/>
    <n v="1.01"/>
    <n v="-79.089026915113877"/>
    <n v="0.98"/>
    <n v="5.1200000000000063"/>
    <n v="1.96"/>
    <n v="30.480000000000022"/>
    <n v="3.7534000000000001"/>
    <n v="41.351600000000012"/>
    <s v="Soft"/>
    <s v="Hurdle"/>
    <n v="4"/>
    <x v="0"/>
  </r>
  <r>
    <d v="2019-11-28T14:15:00"/>
    <s v="TAUNTON"/>
    <s v="Manofthemountain"/>
    <n v="4.33"/>
    <n v="58"/>
    <n v="0"/>
    <n v="120"/>
    <s v="Nico de Boinville"/>
    <s v="2"/>
    <n v="5"/>
    <n v="0.4"/>
    <n v="2"/>
    <s v="68"/>
    <s v="0"/>
    <n v="0"/>
    <n v="0.8"/>
    <n v="0.8"/>
    <n v="0.8"/>
    <s v="80.00 %"/>
    <n v="28"/>
    <n v="4.5"/>
    <n v="4.5999999999999996"/>
    <n v="2.2222222222222143"/>
    <n v="-1"/>
    <n v="4.1200000000000063"/>
    <n v="-1"/>
    <n v="29.480000000000022"/>
    <n v="-1"/>
    <n v="40.351600000000012"/>
    <s v="Gd/Sft"/>
    <s v="Chase"/>
    <n v="4"/>
    <x v="3"/>
  </r>
  <r>
    <d v="2019-12-05T13:20:00"/>
    <s v="LEICESTER"/>
    <s v="Arqalina"/>
    <n v="3.75"/>
    <n v="13"/>
    <n v="0"/>
    <n v="95"/>
    <s v="Charlie Deutsch"/>
    <s v="2"/>
    <n v="7"/>
    <n v="0.28570000000000001"/>
    <n v="3"/>
    <s v="78"/>
    <s v="1"/>
    <n v="-21"/>
    <n v="0.71430000000000005"/>
    <n v="0.71430000000000005"/>
    <n v="0.7142857142857143"/>
    <s v="71.43 %"/>
    <n v="27.5"/>
    <n v="5.33"/>
    <n v="1.69"/>
    <n v="-68.292682926829272"/>
    <n v="0.98"/>
    <n v="5.1000000000000068"/>
    <n v="1.96"/>
    <n v="31.440000000000023"/>
    <n v="-1"/>
    <n v="39.351600000000012"/>
    <s v="Gd/Sft"/>
    <s v="Chase"/>
    <n v="4"/>
    <x v="3"/>
  </r>
  <r>
    <d v="2019-12-06T15:30:00"/>
    <s v="SANDOWN"/>
    <s v="Guardia Top"/>
    <n v="7"/>
    <n v="31"/>
    <n v="0"/>
    <n v="110"/>
    <s v="David Noonan"/>
    <s v="2"/>
    <n v="6"/>
    <n v="0.33329999999999999"/>
    <n v="2"/>
    <s v="88"/>
    <s v="0"/>
    <n v="0"/>
    <n v="0.83330000000000004"/>
    <n v="1"/>
    <n v="0.83333333333333337"/>
    <s v="83.33 %"/>
    <n v="37.5"/>
    <n v="6"/>
    <n v="1.01"/>
    <n v="-83.166666666666671"/>
    <n v="0.98"/>
    <n v="6.0800000000000072"/>
    <n v="1.96"/>
    <n v="33.40000000000002"/>
    <n v="4.9000000000000004"/>
    <n v="44.25160000000001"/>
    <s v="Gd/Sft"/>
    <s v="Hurdle"/>
    <n v="4"/>
    <x v="3"/>
  </r>
  <r>
    <d v="2019-12-06T15:30:00"/>
    <s v="SANDOWN"/>
    <s v="Welland"/>
    <n v="9"/>
    <n v="37"/>
    <n v="0"/>
    <n v="108"/>
    <s v="Paul O'Brien"/>
    <s v="1"/>
    <n v="8"/>
    <n v="0.125"/>
    <n v="2"/>
    <s v="71"/>
    <s v="3"/>
    <n v="-2"/>
    <n v="0.75"/>
    <n v="0.75"/>
    <n v="0.75"/>
    <s v="75.00 %"/>
    <n v="37"/>
    <n v="8.76"/>
    <n v="6"/>
    <n v="-31.506849315068493"/>
    <n v="-1"/>
    <n v="5.0800000000000072"/>
    <n v="-1"/>
    <n v="32.40000000000002"/>
    <n v="-1"/>
    <n v="43.25160000000001"/>
    <s v="Gd/Sft"/>
    <s v="Hurdle"/>
    <n v="4"/>
    <x v="3"/>
  </r>
  <r>
    <d v="2019-12-07T12:20:00"/>
    <s v="CHEPSTOW"/>
    <s v="Eclair De Guye"/>
    <n v="6"/>
    <n v="20"/>
    <n v="0"/>
    <n v="115"/>
    <s v="Maxime Tissier"/>
    <s v="1"/>
    <n v="8"/>
    <n v="0.125"/>
    <n v="3"/>
    <s v="61"/>
    <s v="2"/>
    <n v="19"/>
    <n v="0.75"/>
    <n v="1"/>
    <n v="0.75"/>
    <s v="75.00 %"/>
    <n v="37"/>
    <n v="5.2"/>
    <n v="3.05"/>
    <n v="-41.346153846153854"/>
    <n v="-1"/>
    <n v="4.0800000000000072"/>
    <n v="-1"/>
    <n v="31.40000000000002"/>
    <n v="-1"/>
    <n v="42.25160000000001"/>
    <s v="Soft"/>
    <s v="Chase"/>
    <n v="4"/>
    <x v="0"/>
  </r>
  <r>
    <d v="2019-12-14T13:45:00"/>
    <s v="HEREFORD"/>
    <s v="Haldon Hill"/>
    <n v="6.5"/>
    <n v="31"/>
    <n v="0"/>
    <n v="120"/>
    <s v="William Kennedy"/>
    <s v="1"/>
    <n v="6"/>
    <n v="0.16669999999999999"/>
    <n v="1"/>
    <s v="97"/>
    <s v="4"/>
    <n v="7.5"/>
    <n v="0.83330000000000004"/>
    <n v="0.83330000000000004"/>
    <n v="0.83333333333333337"/>
    <s v="83.33 %"/>
    <n v="37.5"/>
    <n v="9"/>
    <n v="7.4"/>
    <n v="-17.777777777777771"/>
    <n v="-1"/>
    <n v="3.0800000000000072"/>
    <n v="-1"/>
    <n v="30.40000000000002"/>
    <n v="-1"/>
    <n v="41.25160000000001"/>
    <s v="Soft"/>
    <s v="Chase"/>
    <n v="3"/>
    <x v="3"/>
  </r>
  <r>
    <d v="2019-12-27T15:35:00"/>
    <s v="KEMPTON"/>
    <s v="Eddiemaurice"/>
    <m/>
    <n v="45"/>
    <n v="0"/>
    <n v="120"/>
    <s v="Jamie Moore"/>
    <s v="5"/>
    <n v="34"/>
    <n v="0.16669999999999999"/>
    <n v="3"/>
    <s v="73"/>
    <s v="5"/>
    <n v="-13.5"/>
    <n v="0.76670000000000005"/>
    <n v="0.86670000000000003"/>
    <n v="0.76666666666666672"/>
    <s v="76.67 %"/>
    <n v="148.5"/>
    <n v="8.1999999999999993"/>
    <n v="1.67"/>
    <n v="-79.634146341463406"/>
    <n v="0.98"/>
    <n v="4.0600000000000076"/>
    <n v="1.96"/>
    <n v="32.360000000000021"/>
    <n v="-1"/>
    <n v="40.25160000000001"/>
    <s v="Soft"/>
    <s v="Hurdle"/>
    <n v="3"/>
    <x v="0"/>
  </r>
  <r>
    <d v="2019-12-29T14:35:00"/>
    <s v="KELSO"/>
    <s v="The Crooner"/>
    <n v="4"/>
    <n v="18"/>
    <n v="0"/>
    <n v="115"/>
    <s v="Charlie Deutsch"/>
    <s v="1"/>
    <n v="5"/>
    <n v="0.2"/>
    <n v="1"/>
    <s v="70"/>
    <s v="2"/>
    <n v="19"/>
    <n v="0.8"/>
    <n v="0.8"/>
    <n v="0.8"/>
    <s v="80.00 %"/>
    <n v="28"/>
    <n v="5.17"/>
    <n v="4"/>
    <n v="-22.630560928433269"/>
    <n v="-1"/>
    <n v="3.0600000000000076"/>
    <n v="-1"/>
    <n v="31.360000000000021"/>
    <n v="-1"/>
    <n v="39.25160000000001"/>
    <s v="Soft"/>
    <s v="Hurdle"/>
    <n v="3"/>
    <x v="0"/>
  </r>
  <r>
    <d v="2019-12-30T12:25:00"/>
    <s v="HAYDOCK"/>
    <s v="Buster Edwards"/>
    <n v="4.5"/>
    <n v="16"/>
    <n v="0"/>
    <n v="113"/>
    <s v="Jack Tudor"/>
    <s v="2"/>
    <n v="10"/>
    <n v="0.2"/>
    <n v="3"/>
    <s v="74"/>
    <s v="1"/>
    <n v="-21"/>
    <n v="0.8"/>
    <n v="0.9"/>
    <n v="0.8"/>
    <s v="80.00 %"/>
    <n v="56"/>
    <n v="5.66"/>
    <n v="1.01"/>
    <n v="-82.155477031802121"/>
    <n v="0.98"/>
    <n v="4.040000000000008"/>
    <n v="1.96"/>
    <n v="33.320000000000022"/>
    <n v="4.5667999999999997"/>
    <n v="43.818400000000011"/>
    <s v="Soft"/>
    <s v="Hurdle"/>
    <n v="4"/>
    <x v="0"/>
  </r>
  <r>
    <d v="2019-12-30T12:25:00"/>
    <s v="HAYDOCK"/>
    <s v="Akarita Lights"/>
    <n v="5"/>
    <n v="23"/>
    <n v="0"/>
    <n v="113"/>
    <s v="Charlie Todd"/>
    <s v="2"/>
    <n v="7"/>
    <n v="0.28570000000000001"/>
    <n v="3"/>
    <s v="53"/>
    <s v="1"/>
    <n v="9.5"/>
    <n v="0.71430000000000005"/>
    <n v="0.71430000000000005"/>
    <n v="0.7142857142857143"/>
    <s v="71.43 %"/>
    <n v="27.5"/>
    <n v="6.4"/>
    <n v="2.1"/>
    <n v="-67.1875"/>
    <n v="0.98"/>
    <n v="5.0200000000000085"/>
    <n v="1.96"/>
    <n v="35.280000000000022"/>
    <n v="-1"/>
    <n v="42.818400000000011"/>
    <s v="Soft"/>
    <s v="Hurdle"/>
    <n v="4"/>
    <x v="0"/>
  </r>
  <r>
    <d v="2020-01-01T12:05:00"/>
    <s v="FAKENHAM"/>
    <s v="Clearly Capable"/>
    <n v="7"/>
    <n v="21"/>
    <n v="0"/>
    <n v="98"/>
    <s v="Lee Edwards"/>
    <s v="3"/>
    <n v="24"/>
    <n v="0.125"/>
    <n v="2"/>
    <s v="77"/>
    <s v="7"/>
    <n v="5.5"/>
    <n v="0.70830000000000004"/>
    <n v="0.875"/>
    <n v="0.70833333333333337"/>
    <s v="70.83 %"/>
    <n v="91.5"/>
    <n v="7.91"/>
    <n v="2.2000000000000002"/>
    <n v="-72.187104930467768"/>
    <n v="0.98"/>
    <n v="6.0000000000000089"/>
    <n v="1.96"/>
    <n v="37.240000000000023"/>
    <n v="-1"/>
    <n v="41.818400000000011"/>
    <s v="Gd/Sft"/>
    <s v="Hurdle"/>
    <n v="5"/>
    <x v="0"/>
  </r>
  <r>
    <d v="2020-01-02T14:10:00"/>
    <s v="AYR"/>
    <s v="Las Tunas"/>
    <m/>
    <n v="16"/>
    <n v="0"/>
    <n v="109"/>
    <s v="Richie McLernon"/>
    <s v="4"/>
    <n v="30"/>
    <n v="0.1333"/>
    <n v="2"/>
    <s v="84"/>
    <s v="8"/>
    <n v="45.5"/>
    <n v="0.83330000000000004"/>
    <n v="0.9667"/>
    <n v="0.83333333333333337"/>
    <s v="83.33 %"/>
    <n v="187.5"/>
    <n v="6.32"/>
    <n v="3.5"/>
    <n v="-44.620253164556964"/>
    <n v="-1"/>
    <n v="5.0000000000000089"/>
    <n v="-1"/>
    <n v="36.240000000000023"/>
    <n v="-1"/>
    <n v="40.818400000000011"/>
    <s v="Soft"/>
    <s v="Chase"/>
    <n v="4"/>
    <x v="0"/>
  </r>
  <r>
    <d v="2020-01-04T14:40:00"/>
    <s v="WINCANTON"/>
    <s v="Maypole Class"/>
    <n v="3.75"/>
    <n v="32"/>
    <n v="0"/>
    <n v="119"/>
    <s v="Jonjo O'Neill Jr"/>
    <s v="1"/>
    <n v="5"/>
    <n v="0.2"/>
    <n v="3"/>
    <s v="73"/>
    <s v="1"/>
    <n v="9.5"/>
    <n v="0.8"/>
    <n v="0.8"/>
    <n v="0.8"/>
    <s v="80.00 %"/>
    <n v="28"/>
    <n v="6.07"/>
    <n v="1.1499999999999999"/>
    <n v="-81.054365733113684"/>
    <n v="0.98"/>
    <n v="5.9800000000000093"/>
    <n v="1.96"/>
    <n v="38.200000000000024"/>
    <n v="-1"/>
    <n v="39.818400000000011"/>
    <s v="Soft"/>
    <s v="Hurdle"/>
    <n v="3"/>
    <x v="0"/>
  </r>
  <r>
    <d v="2020-01-05T15:10:00"/>
    <s v="PLUMPTON"/>
    <s v="Shintori"/>
    <n v="6.5"/>
    <n v="40"/>
    <n v="0"/>
    <n v="105"/>
    <s v="Nick Scholfield"/>
    <s v="3"/>
    <n v="22"/>
    <n v="0.13639999999999999"/>
    <n v="2"/>
    <s v="89"/>
    <s v="7"/>
    <n v="66.5"/>
    <n v="0.77270000000000005"/>
    <n v="0.86360000000000003"/>
    <n v="0.77272727272727271"/>
    <s v="77.27 %"/>
    <n v="111.5"/>
    <n v="7.6"/>
    <n v="1.81"/>
    <n v="-76.18421052631578"/>
    <n v="0.98"/>
    <n v="6.9600000000000097"/>
    <n v="1.96"/>
    <n v="40.160000000000025"/>
    <n v="-1"/>
    <n v="38.818400000000011"/>
    <s v="Soft"/>
    <s v="Chase"/>
    <n v="4"/>
    <x v="0"/>
  </r>
  <r>
    <d v="2020-01-11T15:20:00"/>
    <s v="FAIRYHOUSE"/>
    <s v="Glorious Galway"/>
    <n v="7"/>
    <n v="27"/>
    <n v="0"/>
    <n v="114"/>
    <m/>
    <s v="1"/>
    <n v="8"/>
    <n v="0.125"/>
    <n v="2"/>
    <s v="72"/>
    <s v="5"/>
    <n v="17"/>
    <n v="0.75"/>
    <n v="0.75"/>
    <n v="0.75"/>
    <s v="75.00 %"/>
    <n v="37"/>
    <n v="7.47"/>
    <n v="11"/>
    <n v="47.255689424364135"/>
    <n v="-1"/>
    <n v="5.9600000000000097"/>
    <n v="-1"/>
    <n v="39.160000000000025"/>
    <n v="-1"/>
    <n v="37.818400000000011"/>
    <s v="Soft"/>
    <s v="Chase"/>
    <n v="0"/>
    <x v="3"/>
  </r>
  <r>
    <d v="2020-01-16T13:10:00"/>
    <s v="MARKET RASEN"/>
    <s v="Compadre"/>
    <n v="8.5"/>
    <n v="17"/>
    <n v="0"/>
    <n v="105"/>
    <s v="Ben Poste"/>
    <s v="4"/>
    <n v="27"/>
    <n v="0.14810000000000001"/>
    <n v="3"/>
    <s v="67"/>
    <s v="4"/>
    <n v="7.5"/>
    <n v="0.70369999999999999"/>
    <n v="0.85189999999999999"/>
    <n v="0.70370370370370372"/>
    <s v="70.37 %"/>
    <n v="100.5"/>
    <n v="7.8"/>
    <n v="3.8"/>
    <n v="-51.282051282051285"/>
    <n v="0.98"/>
    <n v="6.9400000000000102"/>
    <n v="-1"/>
    <n v="38.160000000000025"/>
    <n v="-1"/>
    <n v="36.818400000000011"/>
    <s v="Soft"/>
    <s v="Hurdle"/>
    <n v="4"/>
    <x v="0"/>
  </r>
  <r>
    <d v="2020-01-22T15:00:00"/>
    <s v="CATTERICK"/>
    <s v="Annsam"/>
    <n v="4"/>
    <n v="41"/>
    <n v="0"/>
    <n v="118"/>
    <s v="Adam Wedge"/>
    <s v="2"/>
    <n v="6"/>
    <n v="0.33329999999999999"/>
    <n v="2"/>
    <s v="86"/>
    <s v="2"/>
    <n v="-42"/>
    <n v="0.83330000000000004"/>
    <n v="0.83330000000000004"/>
    <n v="0.83333333333333337"/>
    <s v="83.33 %"/>
    <n v="37.5"/>
    <n v="3.7"/>
    <n v="1.01"/>
    <n v="-72.702702702702709"/>
    <n v="0.98"/>
    <n v="7.9200000000000106"/>
    <n v="1.96"/>
    <n v="40.120000000000026"/>
    <n v="2.6459999999999999"/>
    <n v="39.464400000000012"/>
    <s v="Soft"/>
    <s v="Hurdle"/>
    <n v="3"/>
    <x v="0"/>
  </r>
  <r>
    <d v="2020-01-22T15:45:00"/>
    <s v="WARWICK"/>
    <s v="The Raven's Return"/>
    <n v="4.5"/>
    <n v="27"/>
    <n v="0"/>
    <n v="109"/>
    <s v="Daniel Sansom"/>
    <s v="2"/>
    <n v="11"/>
    <n v="0.18179999999999999"/>
    <n v="3"/>
    <s v="57"/>
    <s v="2"/>
    <n v="-11.5"/>
    <n v="0.72729999999999995"/>
    <n v="0.72729999999999995"/>
    <n v="0.72727272727272729"/>
    <s v="72.73 %"/>
    <n v="46"/>
    <n v="3.95"/>
    <n v="1.01"/>
    <n v="-74.430379746835442"/>
    <n v="0.98"/>
    <n v="8.900000000000011"/>
    <n v="1.96"/>
    <n v="42.080000000000027"/>
    <n v="2.891"/>
    <n v="42.35540000000001"/>
    <s v="Soft"/>
    <s v="Hurdle"/>
    <n v="4"/>
    <x v="0"/>
  </r>
  <r>
    <d v="2020-01-23T13:25:00"/>
    <s v="FAKENHAM"/>
    <s v="Little Light"/>
    <n v="3.25"/>
    <n v="26"/>
    <n v="0"/>
    <n v="118"/>
    <s v="Maxime Tissier"/>
    <s v="2"/>
    <n v="12"/>
    <n v="0.16669999999999999"/>
    <n v="2"/>
    <s v="86"/>
    <s v="2"/>
    <n v="-11.5"/>
    <n v="0.75"/>
    <n v="0.75"/>
    <n v="0.75"/>
    <s v="75.00 %"/>
    <n v="55.5"/>
    <n v="3.72"/>
    <n v="1.58"/>
    <n v="-57.526881720430104"/>
    <n v="0.98"/>
    <n v="9.8800000000000114"/>
    <n v="-1"/>
    <n v="41.080000000000027"/>
    <n v="-1"/>
    <n v="41.35540000000001"/>
    <s v="Gd/Sft"/>
    <s v="Chase"/>
    <n v="4"/>
    <x v="3"/>
  </r>
  <r>
    <d v="2020-01-23T14:25:00"/>
    <s v="GOWRAN PARK"/>
    <s v="Eleazar Des Neiges"/>
    <n v="5"/>
    <n v="25"/>
    <n v="0"/>
    <n v="119"/>
    <s v="Hugh Morgan"/>
    <s v="1"/>
    <n v="5"/>
    <n v="0.2"/>
    <n v="2"/>
    <s v="63"/>
    <s v="1"/>
    <n v="9.5"/>
    <n v="0.8"/>
    <n v="1"/>
    <n v="0.8"/>
    <s v="80.00 %"/>
    <n v="28"/>
    <n v="7.8"/>
    <n v="1.04"/>
    <n v="-86.666666666666671"/>
    <n v="0.98"/>
    <n v="10.860000000000012"/>
    <n v="1.96"/>
    <n v="43.040000000000028"/>
    <n v="-1"/>
    <n v="40.35540000000001"/>
    <s v="Soft"/>
    <s v="Hurdle"/>
    <n v="0"/>
    <x v="0"/>
  </r>
  <r>
    <d v="2020-01-23T15:20:00"/>
    <s v="WETHERBY"/>
    <s v="The Paddy Pie"/>
    <n v="9"/>
    <n v="13"/>
    <n v="0"/>
    <n v="120"/>
    <s v="Danny Cook"/>
    <s v="3"/>
    <n v="17"/>
    <n v="0.17649999999999999"/>
    <n v="2"/>
    <s v="86"/>
    <s v="5"/>
    <n v="-44"/>
    <n v="0.70589999999999997"/>
    <n v="0.88239999999999996"/>
    <n v="0.70588235294117652"/>
    <s v="70.59 %"/>
    <n v="64"/>
    <n v="5.4"/>
    <n v="1.45"/>
    <n v="-73.148148148148152"/>
    <n v="0.98"/>
    <n v="11.840000000000012"/>
    <n v="1.96"/>
    <n v="45.000000000000028"/>
    <n v="-1"/>
    <n v="39.35540000000001"/>
    <s v="Soft"/>
    <s v="Chase"/>
    <n v="3"/>
    <x v="0"/>
  </r>
  <r>
    <d v="2020-01-26T13:20:00"/>
    <s v="FONTWELL"/>
    <s v="No Trumps"/>
    <n v="8"/>
    <n v="49"/>
    <n v="0"/>
    <n v="105"/>
    <s v="Tom Buckley"/>
    <s v="2"/>
    <n v="8"/>
    <n v="0.25"/>
    <n v="2"/>
    <s v="67"/>
    <s v="3"/>
    <n v="-2"/>
    <n v="0.75"/>
    <n v="0.875"/>
    <n v="0.75"/>
    <s v="75.00 %"/>
    <n v="37"/>
    <n v="6.8"/>
    <n v="6"/>
    <n v="-11.764705882352942"/>
    <n v="-1"/>
    <n v="10.840000000000012"/>
    <n v="-1"/>
    <n v="44.000000000000028"/>
    <n v="-1"/>
    <n v="38.35540000000001"/>
    <s v="Soft"/>
    <s v="Hurdle"/>
    <n v="4"/>
    <x v="0"/>
  </r>
  <r>
    <d v="2020-01-26T16:00:00"/>
    <s v="SEDGEFIELD"/>
    <s v="Snougar"/>
    <n v="5"/>
    <n v="31"/>
    <n v="0"/>
    <n v="100"/>
    <s v="Brian Hughes"/>
    <s v="1"/>
    <n v="8"/>
    <n v="0.125"/>
    <n v="2"/>
    <s v="54"/>
    <s v="1"/>
    <n v="9.5"/>
    <n v="0.75"/>
    <n v="1"/>
    <n v="0.75"/>
    <s v="75.00 %"/>
    <n v="37"/>
    <n v="8.8000000000000007"/>
    <n v="5.9"/>
    <n v="-32.954545454545453"/>
    <n v="-1"/>
    <n v="9.8400000000000123"/>
    <n v="-1"/>
    <n v="43.000000000000028"/>
    <n v="-1"/>
    <n v="37.35540000000001"/>
    <s v="Soft"/>
    <s v="Hurdle"/>
    <n v="5"/>
    <x v="0"/>
  </r>
  <r>
    <d v="2020-02-02T13:15:00"/>
    <s v="MUSSELBURGH"/>
    <s v="Im Too Generous"/>
    <n v="4.5"/>
    <n v="69"/>
    <n v="0"/>
    <n v="112"/>
    <s v="Nathan Moscrop"/>
    <s v="4"/>
    <n v="10"/>
    <n v="0.4"/>
    <n v="2"/>
    <s v="122"/>
    <s v="4"/>
    <n v="-53.5"/>
    <n v="0.7"/>
    <n v="1"/>
    <n v="0.7"/>
    <s v="70.00 %"/>
    <n v="36.5"/>
    <n v="4.0199999999999996"/>
    <n v="1.02"/>
    <n v="-74.626865671641795"/>
    <n v="0.98"/>
    <n v="10.820000000000013"/>
    <n v="1.96"/>
    <n v="44.960000000000029"/>
    <n v="-1"/>
    <n v="36.35540000000001"/>
    <s v="Soft"/>
    <s v="Chase"/>
    <n v="4"/>
    <x v="3"/>
  </r>
  <r>
    <d v="2020-02-03T15:25:00"/>
    <s v="CARLISLE"/>
    <s v="Fanzio"/>
    <n v="6"/>
    <n v="61"/>
    <n v="0"/>
    <n v="118"/>
    <s v="Paul O'Brien"/>
    <s v="2"/>
    <n v="7"/>
    <n v="0.28570000000000001"/>
    <n v="1"/>
    <s v="86"/>
    <s v="2"/>
    <n v="-11.5"/>
    <n v="0.71430000000000005"/>
    <n v="0.85709999999999997"/>
    <n v="0.7142857142857143"/>
    <s v="71.43 %"/>
    <n v="27.5"/>
    <n v="4.1100000000000003"/>
    <n v="3.3"/>
    <n v="-19.708029197080307"/>
    <n v="-1"/>
    <n v="9.8200000000000127"/>
    <n v="-1"/>
    <n v="43.960000000000029"/>
    <n v="-1"/>
    <n v="35.35540000000001"/>
    <s v="Soft"/>
    <s v="Chase"/>
    <n v="4"/>
    <x v="3"/>
  </r>
  <r>
    <d v="2020-02-04T15:00:00"/>
    <s v="SEDGEFIELD"/>
    <s v="Ouro Branco"/>
    <n v="3.5"/>
    <n v="38"/>
    <n v="0"/>
    <n v="110"/>
    <s v="David Noonan"/>
    <s v="2"/>
    <n v="9"/>
    <n v="0.22220000000000001"/>
    <n v="3"/>
    <s v="71"/>
    <s v="1"/>
    <n v="-21"/>
    <n v="0.77780000000000005"/>
    <n v="0.88890000000000002"/>
    <n v="0.77777777777777779"/>
    <s v="77.78 %"/>
    <n v="46.5"/>
    <n v="6.2"/>
    <n v="5"/>
    <n v="-19.354838709677423"/>
    <n v="-1"/>
    <n v="8.8200000000000127"/>
    <n v="-1"/>
    <n v="42.960000000000029"/>
    <n v="-1"/>
    <n v="34.35540000000001"/>
    <s v="Soft"/>
    <s v="Chase"/>
    <n v="4"/>
    <x v="0"/>
  </r>
  <r>
    <d v="2020-02-06T16:40:00"/>
    <s v="DONCASTER"/>
    <s v="Out On The Tear"/>
    <n v="3.5"/>
    <n v="12"/>
    <n v="0"/>
    <n v="101"/>
    <s v="Charlie Price"/>
    <s v="1"/>
    <n v="6"/>
    <n v="0.16669999999999999"/>
    <n v="2"/>
    <s v="99"/>
    <s v="1"/>
    <n v="9.5"/>
    <n v="0.83330000000000004"/>
    <n v="0.83330000000000004"/>
    <n v="0.83333333333333337"/>
    <s v="83.33 %"/>
    <n v="37.5"/>
    <n v="4.4000000000000004"/>
    <n v="1.01"/>
    <n v="-77.045454545454547"/>
    <n v="0.98"/>
    <n v="9.8000000000000131"/>
    <n v="1.96"/>
    <n v="44.92000000000003"/>
    <n v="3.3320000000000003"/>
    <n v="37.687400000000011"/>
    <s v="Gd/Sft"/>
    <s v="Hurdle"/>
    <n v="5"/>
    <x v="0"/>
  </r>
  <r>
    <d v="2020-02-20T15:41:00"/>
    <s v="HUNTINGDON"/>
    <s v="Enrichissant"/>
    <n v="4.5"/>
    <n v="25"/>
    <n v="0"/>
    <n v="114"/>
    <s v="Brendan Powell"/>
    <s v="1"/>
    <n v="8"/>
    <n v="0.125"/>
    <n v="2"/>
    <s v="72"/>
    <s v="2"/>
    <n v="19"/>
    <n v="0.75"/>
    <n v="0.875"/>
    <n v="0.75"/>
    <s v="75.00 %"/>
    <n v="37"/>
    <n v="3.68"/>
    <n v="1.01"/>
    <n v="-72.554347826086953"/>
    <n v="0.98"/>
    <n v="10.780000000000014"/>
    <n v="1.96"/>
    <n v="46.880000000000031"/>
    <n v="2.6264000000000003"/>
    <n v="40.313800000000015"/>
    <s v="Soft"/>
    <s v="Chase"/>
    <n v="4"/>
    <x v="0"/>
  </r>
  <r>
    <d v="2020-02-23T16:20:00"/>
    <s v="FONTWELL"/>
    <s v="Jamessaintpatrick"/>
    <n v="5.5"/>
    <n v="73"/>
    <n v="0"/>
    <n v="110"/>
    <s v="Jack Quinlan"/>
    <s v="1"/>
    <n v="6"/>
    <n v="0.16669999999999999"/>
    <n v="2"/>
    <s v="55"/>
    <s v="1"/>
    <n v="-21"/>
    <n v="0.83330000000000004"/>
    <n v="1"/>
    <n v="0.83333333333333337"/>
    <s v="83.33 %"/>
    <n v="37.5"/>
    <n v="8.1999999999999993"/>
    <n v="6.2"/>
    <n v="-24.390243902439011"/>
    <n v="-1"/>
    <n v="9.7800000000000136"/>
    <n v="-1"/>
    <n v="45.880000000000031"/>
    <n v="-1"/>
    <n v="39.313800000000015"/>
    <s v="Soft"/>
    <s v="Hurdle"/>
    <n v="4"/>
    <x v="0"/>
  </r>
  <r>
    <d v="2020-02-23T16:20:00"/>
    <s v="FONTWELL"/>
    <s v="The Raven's Return"/>
    <n v="6"/>
    <n v="32"/>
    <n v="0"/>
    <n v="112"/>
    <s v="Aidan Coleman"/>
    <s v="2"/>
    <n v="12"/>
    <n v="0.16669999999999999"/>
    <n v="3"/>
    <s v="65"/>
    <s v="2"/>
    <n v="-11.5"/>
    <n v="0.75"/>
    <n v="0.75"/>
    <n v="0.75"/>
    <s v="75.00 %"/>
    <n v="55.5"/>
    <n v="5.63"/>
    <n v="1.66"/>
    <n v="-70.515097690941388"/>
    <n v="0.98"/>
    <n v="10.760000000000014"/>
    <n v="1.96"/>
    <n v="47.840000000000032"/>
    <n v="-1"/>
    <n v="38.313800000000015"/>
    <s v="Soft"/>
    <s v="Hurdle"/>
    <n v="4"/>
    <x v="0"/>
  </r>
  <r>
    <d v="2020-02-27T14:07:00"/>
    <s v="MUSSELBURGH"/>
    <s v="Clondaw Rigger"/>
    <n v="3.75"/>
    <n v="35"/>
    <n v="0"/>
    <n v="101"/>
    <s v="Ben Poste"/>
    <s v="3"/>
    <n v="20"/>
    <n v="0.15"/>
    <n v="2"/>
    <s v="79"/>
    <s v="2"/>
    <n v="-11.5"/>
    <n v="0.7"/>
    <n v="0.8"/>
    <n v="0.7"/>
    <s v="70.00 %"/>
    <n v="73"/>
    <n v="4"/>
    <n v="3.05"/>
    <n v="-23.75"/>
    <n v="-1"/>
    <n v="9.760000000000014"/>
    <n v="-1"/>
    <n v="46.840000000000032"/>
    <n v="-1"/>
    <n v="37.313800000000015"/>
    <s v="Soft"/>
    <s v="Chase"/>
    <n v="4"/>
    <x v="0"/>
  </r>
  <r>
    <d v="2020-02-28T15:15:00"/>
    <s v="NEWBURY"/>
    <s v="Indian Brave"/>
    <n v="4"/>
    <n v="28"/>
    <n v="0"/>
    <n v="116"/>
    <s v="Robert Dunne"/>
    <s v="2"/>
    <n v="12"/>
    <n v="0.16669999999999999"/>
    <n v="3"/>
    <s v="68"/>
    <s v="2"/>
    <n v="19"/>
    <n v="0.75"/>
    <n v="0.91669999999999996"/>
    <n v="0.75"/>
    <s v="75.00 %"/>
    <n v="55.5"/>
    <n v="8"/>
    <n v="1.01"/>
    <n v="-87.375"/>
    <n v="0.98"/>
    <n v="10.740000000000014"/>
    <n v="1.96"/>
    <n v="48.800000000000033"/>
    <n v="6.8599999999999994"/>
    <n v="44.173800000000014"/>
    <s v="Soft"/>
    <s v="Chase"/>
    <n v="4"/>
    <x v="3"/>
  </r>
  <r>
    <d v="2020-03-05T17:00:00"/>
    <s v="THURLES"/>
    <s v="Bay Ambition"/>
    <n v="4.5"/>
    <n v="18"/>
    <n v="0"/>
    <n v="116"/>
    <s v="Jonathan Moore"/>
    <n v="1"/>
    <n v="6"/>
    <n v="0.16669999999999999"/>
    <n v="2"/>
    <n v="91"/>
    <n v="3"/>
    <n v="-2"/>
    <n v="0.83330000000000004"/>
    <n v="0.83330000000000004"/>
    <n v="43987"/>
    <n v="0.83330000000000004"/>
    <n v="37.5"/>
    <n v="5.9"/>
    <n v="1.01"/>
    <n v="-82.881355932203391"/>
    <n v="0.98"/>
    <n v="11.720000000000015"/>
    <n v="1.96"/>
    <n v="50.760000000000034"/>
    <n v="4.8020000000000005"/>
    <n v="48.975800000000014"/>
    <s v="Soft"/>
    <s v="Hurdle"/>
    <n v="0"/>
    <x v="0"/>
  </r>
  <r>
    <d v="2020-03-07T14:55:00"/>
    <s v="HEREFORD"/>
    <s v="Buster Edwards"/>
    <n v="3.5"/>
    <n v="28"/>
    <n v="0"/>
    <n v="116"/>
    <s v="David Noonan"/>
    <s v="3"/>
    <n v="12"/>
    <n v="0.25"/>
    <n v="3"/>
    <s v="78"/>
    <s v="1"/>
    <n v="-21"/>
    <n v="0.75"/>
    <n v="0.83330000000000004"/>
    <n v="0.75"/>
    <s v="75.00 %"/>
    <n v="55.5"/>
    <n v="4"/>
    <n v="1.9"/>
    <n v="-52.5"/>
    <n v="0.98"/>
    <n v="12.700000000000015"/>
    <n v="-1"/>
    <n v="49.760000000000034"/>
    <n v="-1"/>
    <n v="47.975800000000014"/>
    <s v="Soft"/>
    <s v="Hurdle"/>
    <n v="4"/>
    <x v="0"/>
  </r>
  <r>
    <d v="2020-03-08T15:55:00"/>
    <s v="SOUTHWELL"/>
    <s v="Ladronne"/>
    <n v="5"/>
    <n v="40"/>
    <n v="0"/>
    <n v="105"/>
    <s v="Miss Becky Smith"/>
    <s v="1"/>
    <n v="7"/>
    <n v="0.1429"/>
    <n v="2"/>
    <s v="53"/>
    <s v="0"/>
    <n v="0"/>
    <n v="0.85709999999999997"/>
    <n v="0.85709999999999997"/>
    <n v="0.8571428571428571"/>
    <s v="85.71 %"/>
    <n v="47"/>
    <n v="7.2"/>
    <n v="1.01"/>
    <n v="-85.972222222222229"/>
    <n v="0.98"/>
    <n v="13.680000000000016"/>
    <n v="1.96"/>
    <n v="51.720000000000034"/>
    <n v="6.0759999999999996"/>
    <n v="54.051800000000014"/>
    <s v="Soft"/>
    <s v="Hurdle"/>
    <n v="3"/>
    <x v="0"/>
  </r>
  <r>
    <d v="2020-03-09T16:30:00"/>
    <s v="STRATFORD"/>
    <s v="Le Cameleon"/>
    <n v="4"/>
    <n v="38"/>
    <n v="0"/>
    <n v="120"/>
    <s v="Chester Williams"/>
    <s v="1"/>
    <n v="5"/>
    <n v="0.2"/>
    <n v="2"/>
    <s v="94"/>
    <s v="1"/>
    <n v="9.5"/>
    <n v="1"/>
    <n v="1"/>
    <n v="1"/>
    <s v="100.00 %"/>
    <n v="47.5"/>
    <n v="3.52"/>
    <n v="1.01"/>
    <n v="-71.306818181818187"/>
    <n v="0.98"/>
    <n v="14.660000000000016"/>
    <n v="1.96"/>
    <n v="53.680000000000035"/>
    <n v="2.4695999999999998"/>
    <n v="56.521400000000014"/>
    <s v="Soft"/>
    <s v="Hurdle"/>
    <n v="3"/>
    <x v="0"/>
  </r>
  <r>
    <d v="2020-03-11T15:05:00"/>
    <s v="HUNTINGDON"/>
    <s v="Percy Prosecco"/>
    <n v="4.33"/>
    <n v="12"/>
    <n v="0"/>
    <n v="100"/>
    <s v="Miss Brodie Hampson"/>
    <s v="1"/>
    <n v="6"/>
    <n v="0.16669999999999999"/>
    <n v="2"/>
    <s v="82"/>
    <s v="2"/>
    <n v="-11.5"/>
    <n v="0.83330000000000004"/>
    <n v="0.83330000000000004"/>
    <n v="0.83333333333333337"/>
    <s v="83.33 %"/>
    <n v="37.5"/>
    <n v="5.73"/>
    <n v="5.7"/>
    <n v="-0.52356020942409032"/>
    <n v="-1"/>
    <n v="13.660000000000016"/>
    <n v="-1"/>
    <n v="52.680000000000035"/>
    <n v="-1"/>
    <n v="55.521400000000014"/>
    <s v="Gd/Sft"/>
    <s v="Hurdle"/>
    <n v="5"/>
    <x v="7"/>
  </r>
  <r>
    <d v="2020-03-12T13:45:00"/>
    <s v="DONCASTER"/>
    <s v="Monsieur D'Arque"/>
    <n v="4.33"/>
    <n v="75"/>
    <n v="0"/>
    <n v="116"/>
    <s v="Conor Shoemark"/>
    <s v="1"/>
    <n v="8"/>
    <n v="0.125"/>
    <n v="2"/>
    <s v="39"/>
    <s v="0"/>
    <n v="0"/>
    <n v="0.75"/>
    <n v="0.875"/>
    <n v="0.75"/>
    <s v="75.00 %"/>
    <n v="37"/>
    <n v="4"/>
    <n v="2.6"/>
    <n v="-35"/>
    <n v="-1"/>
    <n v="12.660000000000016"/>
    <n v="-1"/>
    <n v="51.680000000000035"/>
    <n v="-1"/>
    <n v="54.521400000000014"/>
    <s v="Good"/>
    <s v="Chase"/>
    <n v="4"/>
    <x v="3"/>
  </r>
  <r>
    <d v="2020-03-12T16:25:00"/>
    <s v="DONCASTER"/>
    <s v="Out On The Tear"/>
    <n v="5"/>
    <n v="35"/>
    <n v="0"/>
    <n v="109"/>
    <s v="Charlie Price"/>
    <s v="2"/>
    <n v="7"/>
    <n v="0.28570000000000001"/>
    <n v="2"/>
    <s v="110"/>
    <s v="1"/>
    <n v="9.5"/>
    <n v="0.85709999999999997"/>
    <n v="0.85709999999999997"/>
    <n v="0.8571428571428571"/>
    <s v="85.71 %"/>
    <n v="47"/>
    <n v="6.61"/>
    <n v="2.52"/>
    <n v="-61.87594553706505"/>
    <n v="0.98"/>
    <n v="13.640000000000017"/>
    <n v="-1"/>
    <n v="50.680000000000035"/>
    <n v="-1"/>
    <n v="53.521400000000014"/>
    <s v="Soft"/>
    <s v="Hurdle"/>
    <n v="4"/>
    <x v="0"/>
  </r>
  <r>
    <d v="2020-03-14T16:25:00"/>
    <s v="KEMPTON"/>
    <s v="Everlanes"/>
    <n v="6.5"/>
    <n v="30"/>
    <n v="0"/>
    <n v="111"/>
    <s v="Tom Bellamy"/>
    <s v="2"/>
    <n v="12"/>
    <n v="0.16669999999999999"/>
    <n v="2"/>
    <s v="80"/>
    <s v="3"/>
    <n v="-2"/>
    <n v="0.75"/>
    <n v="0.83330000000000004"/>
    <n v="0.75"/>
    <s v="75.00 %"/>
    <n v="55.5"/>
    <n v="4.5599999999999996"/>
    <n v="1.01"/>
    <n v="-77.850877192982452"/>
    <n v="0.98"/>
    <n v="14.620000000000017"/>
    <n v="1.96"/>
    <n v="52.640000000000036"/>
    <n v="3.4887999999999995"/>
    <n v="57.010200000000012"/>
    <s v="Gd/Sft"/>
    <s v="Chase"/>
    <n v="4"/>
    <x v="0"/>
  </r>
  <r>
    <d v="2020-03-14T16:55:00"/>
    <s v="NEWCASTLE"/>
    <s v="Overcourt"/>
    <n v="2.38"/>
    <n v="16"/>
    <n v="0"/>
    <n v="115"/>
    <s v="Ryan Mania"/>
    <s v="1"/>
    <n v="5"/>
    <n v="0.2"/>
    <n v="1"/>
    <s v="37"/>
    <s v="0"/>
    <n v="0"/>
    <n v="0.8"/>
    <n v="0.8"/>
    <n v="0.8"/>
    <s v="80.00 %"/>
    <n v="28"/>
    <n v="3.5"/>
    <n v="1.01"/>
    <n v="-71.142857142857139"/>
    <n v="0.98"/>
    <n v="15.600000000000017"/>
    <n v="1.96"/>
    <n v="54.600000000000037"/>
    <n v="2.4500000000000002"/>
    <n v="59.460200000000015"/>
    <s v="Soft"/>
    <s v="Hurdle"/>
    <n v="4"/>
    <x v="0"/>
  </r>
  <r>
    <d v="2020-03-15T15:55:00"/>
    <s v="MARKET RASEN"/>
    <s v="Compadre"/>
    <n v="4"/>
    <n v="59"/>
    <n v="0"/>
    <n v="110"/>
    <s v="Ben Poste"/>
    <s v="4"/>
    <n v="28"/>
    <n v="0.1429"/>
    <n v="3"/>
    <s v="66"/>
    <s v="4"/>
    <n v="7.5"/>
    <n v="0.71430000000000005"/>
    <n v="0.85709999999999997"/>
    <n v="0.7142857142857143"/>
    <s v="71.43 %"/>
    <n v="110"/>
    <n v="4"/>
    <n v="1.48"/>
    <n v="-63"/>
    <n v="0.98"/>
    <n v="16.580000000000016"/>
    <n v="-1"/>
    <n v="53.600000000000037"/>
    <n v="-1"/>
    <n v="58.460200000000015"/>
    <s v="Gd/Sft"/>
    <s v="Chase"/>
    <n v="4"/>
    <x v="0"/>
  </r>
  <r>
    <d v="2020-03-23T15:00:00"/>
    <s v="NAAS"/>
    <s v="Dark Vader"/>
    <n v="5"/>
    <n v="10"/>
    <n v="3"/>
    <n v="92"/>
    <s v="Dylan Browne McMonagle"/>
    <s v="3"/>
    <n v="8"/>
    <n v="0.375"/>
    <n v="1"/>
    <s v="89"/>
    <s v="2"/>
    <n v="19"/>
    <n v="0.75"/>
    <n v="0.875"/>
    <n v="0.75"/>
    <s v="75.00 %"/>
    <n v="37"/>
    <n v="4.38"/>
    <n v="3.7"/>
    <n v="-15.525114155251146"/>
    <n v="-1"/>
    <n v="15.580000000000016"/>
    <n v="-1"/>
    <n v="52.600000000000037"/>
    <n v="-1"/>
    <n v="57.460200000000015"/>
    <s v="Soft"/>
    <s v="Flat"/>
    <n v="0"/>
    <x v="0"/>
  </r>
  <r>
    <d v="2020-06-14T13:45:00"/>
    <s v="GOODWOOD"/>
    <s v="Pop Dancer"/>
    <n v="8"/>
    <n v="9"/>
    <n v="6"/>
    <n v="82"/>
    <s v="Tom Marquand"/>
    <s v="2"/>
    <n v="7"/>
    <n v="0.28570000000000001"/>
    <n v="2"/>
    <s v="68"/>
    <s v="0"/>
    <n v="0"/>
    <n v="0.71430000000000005"/>
    <n v="0.85709999999999997"/>
    <n v="0.7142857142857143"/>
    <s v="71.43 %"/>
    <n v="27.5"/>
    <n v="8.8000000000000007"/>
    <n v="2.92"/>
    <n v="-66.818181818181813"/>
    <n v="0.98"/>
    <n v="16.560000000000016"/>
    <n v="1.96"/>
    <n v="54.560000000000038"/>
    <n v="-1"/>
    <n v="56.460200000000015"/>
    <s v="Good"/>
    <s v="Flat"/>
    <n v="3"/>
    <x v="0"/>
  </r>
  <r>
    <d v="2020-06-15T13:20:00"/>
    <s v="PONTEFRACT"/>
    <s v="Corvair"/>
    <n v="5"/>
    <n v="10"/>
    <n v="5"/>
    <n v="94"/>
    <s v="Jack Mitchell"/>
    <s v="3"/>
    <n v="6"/>
    <n v="0.5"/>
    <n v="2"/>
    <s v="100"/>
    <s v="0"/>
    <n v="0"/>
    <n v="0.83330000000000004"/>
    <n v="1"/>
    <n v="0.83333333333333337"/>
    <s v="83.33 %"/>
    <n v="37.5"/>
    <n v="7.38"/>
    <n v="15"/>
    <n v="103.25203252032523"/>
    <n v="-1"/>
    <n v="15.560000000000016"/>
    <n v="-1"/>
    <n v="53.560000000000038"/>
    <n v="-1"/>
    <n v="55.460200000000015"/>
    <s v="Good"/>
    <s v="Flat"/>
    <n v="2"/>
    <x v="0"/>
  </r>
  <r>
    <d v="2020-06-18T19:30:00"/>
    <s v="REDCAR"/>
    <s v="Merryweather"/>
    <n v="9"/>
    <n v="9"/>
    <n v="6"/>
    <n v="87"/>
    <s v="Alistair Rawlinson"/>
    <s v="3"/>
    <n v="6"/>
    <n v="0.5"/>
    <n v="1"/>
    <s v="118"/>
    <s v="2"/>
    <n v="-37.6"/>
    <n v="0.83330000000000004"/>
    <n v="1"/>
    <n v="0.83333333333333337"/>
    <s v="83.33 %"/>
    <n v="39"/>
    <n v="6.46"/>
    <n v="4.5"/>
    <n v="-30.340557275541784"/>
    <n v="-1"/>
    <n v="14.560000000000016"/>
    <n v="-1"/>
    <n v="52.560000000000038"/>
    <n v="-1"/>
    <n v="54.460200000000015"/>
    <s v="Good"/>
    <s v="Flat"/>
    <n v="3"/>
    <x v="2"/>
  </r>
  <r>
    <d v="2020-06-18T19:30:00"/>
    <s v="REDCAR"/>
    <s v="Geetanjali"/>
    <n v="3.5"/>
    <n v="10"/>
    <n v="5"/>
    <n v="85"/>
    <s v="Clifford Lee"/>
    <s v="7"/>
    <n v="28"/>
    <n v="0.25"/>
    <n v="3"/>
    <s v="83"/>
    <s v="4"/>
    <n v="-18"/>
    <n v="0.71430000000000005"/>
    <n v="0.82140000000000002"/>
    <n v="0.7142857142857143"/>
    <s v="71.43 %"/>
    <n v="116"/>
    <n v="5.27"/>
    <n v="5.6"/>
    <n v="6.2618595825427121"/>
    <n v="-1"/>
    <n v="13.560000000000016"/>
    <n v="-1"/>
    <n v="51.560000000000038"/>
    <n v="-1"/>
    <n v="53.460200000000015"/>
    <s v="Good"/>
    <s v="Flat"/>
    <n v="3"/>
    <x v="2"/>
  </r>
  <r>
    <d v="2020-06-19T16:40:00"/>
    <s v="ASCOT"/>
    <s v="West End Charmer"/>
    <n v="7"/>
    <n v="12"/>
    <n v="3"/>
    <n v="104"/>
    <s v="William Buick"/>
    <s v="4"/>
    <n v="7"/>
    <n v="0.57140000000000002"/>
    <n v="1"/>
    <s v="120"/>
    <s v="0"/>
    <n v="0"/>
    <n v="0.85709999999999997"/>
    <n v="1"/>
    <n v="0.8571428571428571"/>
    <s v="85.71 %"/>
    <n v="48.8"/>
    <n v="5.9"/>
    <n v="3.2"/>
    <n v="-45.762711864406782"/>
    <n v="-1"/>
    <n v="12.560000000000016"/>
    <n v="-1"/>
    <n v="50.560000000000038"/>
    <n v="-1"/>
    <n v="52.460200000000015"/>
    <s v="Soft"/>
    <s v="Flat"/>
    <n v="2"/>
    <x v="0"/>
  </r>
  <r>
    <d v="2020-06-24T18:25:00"/>
    <s v="WINDSOR"/>
    <s v="Spanish Angel"/>
    <n v="4.5"/>
    <n v="10"/>
    <n v="1"/>
    <n v="81"/>
    <s v="Oisin Murphy"/>
    <s v="1"/>
    <n v="5"/>
    <n v="0.2"/>
    <n v="1"/>
    <n v="97"/>
    <n v="1"/>
    <n v="9.8000000000000007"/>
    <n v="0.8"/>
    <n v="1"/>
    <n v="0.8"/>
    <s v="80.00 %"/>
    <n v="29.2"/>
    <n v="4.6100000000000003"/>
    <n v="1.01"/>
    <n v="-78.091106290672457"/>
    <n v="0.98"/>
    <n v="13.540000000000017"/>
    <n v="1.96"/>
    <n v="52.520000000000039"/>
    <n v="3.5378000000000003"/>
    <n v="55.998000000000012"/>
    <s v="Good"/>
    <s v="Flat"/>
    <n v="4"/>
    <x v="0"/>
  </r>
  <r>
    <d v="2020-06-28T13:35:00"/>
    <s v="NEWMARKET"/>
    <s v="Alfred Boucher"/>
    <n v="7.5"/>
    <n v="22"/>
    <n v="8"/>
    <n v="88"/>
    <s v="Josephine Gordon"/>
    <s v="3"/>
    <n v="11"/>
    <n v="0.2727"/>
    <n v="2"/>
    <n v="71"/>
    <n v="1"/>
    <n v="9.8000000000000007"/>
    <n v="0.72729999999999995"/>
    <n v="0.81820000000000004"/>
    <n v="0.72727272727272729"/>
    <s v="72.73 %"/>
    <n v="48.4"/>
    <n v="5.9"/>
    <n v="3.95"/>
    <n v="-33.050847457627114"/>
    <n v="-1"/>
    <n v="12.540000000000017"/>
    <n v="-1"/>
    <n v="51.520000000000039"/>
    <n v="-1"/>
    <n v="54.998000000000012"/>
    <s v="Gd/Frm"/>
    <s v="Flat"/>
    <n v="2"/>
    <x v="0"/>
  </r>
  <r>
    <d v="2020-06-28T15:10:00"/>
    <s v="CURRAGH"/>
    <s v="Maker Of Kings"/>
    <n v="7"/>
    <n v="17"/>
    <n v="4"/>
    <n v="91"/>
    <s v="Colin Keane"/>
    <s v="1"/>
    <n v="5"/>
    <n v="0.2"/>
    <n v="2"/>
    <n v="38"/>
    <n v="1"/>
    <n v="9.8000000000000007"/>
    <n v="0.8"/>
    <n v="0.8"/>
    <n v="0.8"/>
    <s v="80.00 %"/>
    <n v="29.2"/>
    <n v="6.8"/>
    <n v="6.2"/>
    <n v="-8.8235294117646959"/>
    <n v="-1"/>
    <n v="11.540000000000017"/>
    <n v="-1"/>
    <n v="50.520000000000039"/>
    <n v="-1"/>
    <n v="53.998000000000012"/>
    <s v="Good"/>
    <s v="Flat"/>
    <n v="0"/>
    <x v="0"/>
  </r>
  <r>
    <d v="2020-06-28T15:35:00"/>
    <s v="WINDSOR"/>
    <s v="Overwrite"/>
    <n v="7"/>
    <n v="10"/>
    <n v="1"/>
    <n v="85"/>
    <s v="Andrea Atzeni"/>
    <s v="1"/>
    <n v="5"/>
    <n v="0.2"/>
    <n v="2"/>
    <n v="87"/>
    <n v="1"/>
    <n v="9.8000000000000007"/>
    <n v="0.8"/>
    <n v="1"/>
    <n v="0.8"/>
    <s v="80.00 %"/>
    <n v="29.2"/>
    <n v="3.5"/>
    <n v="1.01"/>
    <n v="-71.142857142857139"/>
    <n v="0.98"/>
    <n v="12.520000000000017"/>
    <n v="1.96"/>
    <n v="52.48000000000004"/>
    <n v="2.4500000000000002"/>
    <n v="56.448000000000015"/>
    <s v="Gd/Frm"/>
    <s v="Flat"/>
    <n v="2"/>
    <x v="0"/>
  </r>
  <r>
    <d v="2020-06-28T15:45:00"/>
    <s v="CURRAGH"/>
    <s v="Jungle Jane"/>
    <n v="5"/>
    <n v="9"/>
    <n v="5"/>
    <n v="95"/>
    <s v="W J Lee"/>
    <s v="2"/>
    <n v="6"/>
    <n v="0.33329999999999999"/>
    <n v="1"/>
    <n v="96"/>
    <n v="3"/>
    <n v="-32.200000000000003"/>
    <n v="0.83330000000000004"/>
    <n v="1"/>
    <n v="0.83333333333333337"/>
    <s v="83.33 %"/>
    <n v="39"/>
    <n v="5.93"/>
    <n v="1.5"/>
    <n v="-74.704890387858342"/>
    <n v="0.98"/>
    <n v="13.500000000000018"/>
    <n v="1.96"/>
    <n v="54.44000000000004"/>
    <n v="-1"/>
    <n v="55.448000000000015"/>
    <s v="Good"/>
    <s v="Flat"/>
    <n v="0"/>
    <x v="0"/>
  </r>
  <r>
    <d v="2020-06-29T15:20:00"/>
    <s v="WINDSOR"/>
    <s v="Spanish Angel"/>
    <n v="5"/>
    <n v="5"/>
    <n v="2"/>
    <n v="87"/>
    <s v="William Carver"/>
    <s v="2"/>
    <n v="6"/>
    <n v="0.33329999999999999"/>
    <n v="1"/>
    <n v="110"/>
    <n v="1"/>
    <n v="9.8000000000000007"/>
    <n v="0.83330000000000004"/>
    <n v="1"/>
    <n v="0.83333333333333337"/>
    <s v="83.33 %"/>
    <n v="39"/>
    <n v="5.71"/>
    <n v="3"/>
    <n v="-47.460595446584939"/>
    <n v="-1"/>
    <n v="12.500000000000018"/>
    <n v="-1"/>
    <n v="53.44000000000004"/>
    <n v="-1"/>
    <n v="54.448000000000015"/>
    <s v="Good"/>
    <s v="Flat"/>
    <n v="2"/>
    <x v="0"/>
  </r>
  <r>
    <d v="2020-06-30T15:00:00"/>
    <s v="DONCASTER"/>
    <s v="Cloud Drift"/>
    <n v="10"/>
    <n v="23"/>
    <n v="2"/>
    <n v="80"/>
    <s v="Oisin Murphy"/>
    <s v="1"/>
    <n v="5"/>
    <n v="0.2"/>
    <n v="2"/>
    <n v="49"/>
    <n v="0"/>
    <n v="0"/>
    <n v="0.8"/>
    <n v="0.8"/>
    <n v="0.8"/>
    <s v="80.00 %"/>
    <n v="29.2"/>
    <n v="5.17"/>
    <n v="1.48"/>
    <n v="-71.373307543520312"/>
    <n v="0.98"/>
    <n v="13.480000000000018"/>
    <n v="1.96"/>
    <n v="55.400000000000041"/>
    <n v="-1"/>
    <n v="53.448000000000015"/>
    <s v="Gd/Frm"/>
    <s v="Flat"/>
    <n v="4"/>
    <x v="0"/>
  </r>
  <r>
    <d v="2020-07-01T16:55:00"/>
    <s v="LEOPARDSTOWN"/>
    <s v="Know It All"/>
    <n v="5"/>
    <n v="22"/>
    <n v="1"/>
    <n v="101"/>
    <s v="Ben Coen"/>
    <s v="1"/>
    <n v="5"/>
    <n v="0.2"/>
    <n v="2"/>
    <n v="93"/>
    <n v="1"/>
    <n v="-21"/>
    <n v="0.8"/>
    <n v="0.8"/>
    <n v="0.8"/>
    <s v="80.00 %"/>
    <n v="29.2"/>
    <n v="4.8"/>
    <n v="1.01"/>
    <n v="-78.958333333333329"/>
    <n v="0.98"/>
    <n v="14.460000000000019"/>
    <n v="1.96"/>
    <n v="57.360000000000042"/>
    <n v="3.7239999999999998"/>
    <n v="57.172000000000011"/>
    <s v="Gd/Frm"/>
    <s v="Flat"/>
    <s v="Group 3"/>
    <x v="2"/>
  </r>
  <r>
    <d v="2020-07-05T12:30:00"/>
    <s v="HAYDOCK"/>
    <s v="Bungee Jump"/>
    <n v="4.5"/>
    <n v="21"/>
    <n v="1"/>
    <n v="95"/>
    <s v="James Doyle"/>
    <s v="6"/>
    <n v="43"/>
    <n v="0.2"/>
    <n v="1"/>
    <n v="68"/>
    <n v="9"/>
    <n v="-35"/>
    <n v="0.7"/>
    <n v="0.9"/>
    <n v="0.7"/>
    <s v="70.00 %"/>
    <n v="115.8"/>
    <n v="5.3"/>
    <n v="4.8"/>
    <n v="-9.4339622641509351"/>
    <n v="-1"/>
    <n v="13.460000000000019"/>
    <n v="-1"/>
    <n v="56.360000000000042"/>
    <n v="-1"/>
    <n v="56.172000000000011"/>
    <s v="Soft"/>
    <s v="Flat"/>
    <n v="3"/>
    <x v="2"/>
  </r>
  <r>
    <d v="2020-07-05T13:00:00"/>
    <s v="HAYDOCK"/>
    <s v="Brad The Brief"/>
    <n v="7.5"/>
    <n v="27"/>
    <n v="6"/>
    <n v="96"/>
    <s v="Richard Kingscote"/>
    <s v="4"/>
    <n v="5"/>
    <n v="0.8"/>
    <n v="3"/>
    <n v="138"/>
    <n v="2"/>
    <n v="-42"/>
    <n v="0.8"/>
    <n v="0.8"/>
    <n v="0.8"/>
    <s v="80.00 %"/>
    <n v="29.2"/>
    <n v="3.91"/>
    <n v="3.4"/>
    <n v="-13.043478260869563"/>
    <n v="-1"/>
    <n v="12.460000000000019"/>
    <n v="-1"/>
    <n v="55.360000000000042"/>
    <n v="-1"/>
    <n v="55.172000000000011"/>
    <s v="Soft"/>
    <s v="Flat"/>
    <n v="2"/>
    <x v="0"/>
  </r>
  <r>
    <d v="2020-07-05T15:00:00"/>
    <s v="SANDOWN"/>
    <s v="Acquitted"/>
    <n v="9"/>
    <n v="17"/>
    <n v="1"/>
    <n v="93"/>
    <s v="Jason Watson"/>
    <s v="2"/>
    <n v="5"/>
    <n v="0.4"/>
    <n v="2"/>
    <n v="123"/>
    <n v="3"/>
    <n v="-32.200000000000003"/>
    <n v="0.8"/>
    <n v="0.8"/>
    <n v="0.8"/>
    <s v="80.00 %"/>
    <n v="29.2"/>
    <n v="6.97"/>
    <n v="6.45"/>
    <n v="-7.4605451936872242"/>
    <n v="-1"/>
    <n v="11.460000000000019"/>
    <n v="-1"/>
    <n v="54.360000000000042"/>
    <n v="-1"/>
    <n v="54.172000000000011"/>
    <s v="Good"/>
    <s v="Flat"/>
    <n v="2"/>
    <x v="0"/>
  </r>
  <r>
    <d v="2020-07-05T15:15:00"/>
    <s v="HAYDOCK"/>
    <s v="Deja"/>
    <n v="8.5"/>
    <n v="16"/>
    <n v="13"/>
    <n v="105"/>
    <s v="Harry Bentley"/>
    <s v="4"/>
    <n v="7"/>
    <n v="0.57140000000000002"/>
    <n v="2"/>
    <n v="101"/>
    <n v="2"/>
    <n v="-11.2"/>
    <n v="0.71430000000000005"/>
    <n v="0.71430000000000005"/>
    <n v="0.7142857142857143"/>
    <s v="71.43 %"/>
    <n v="29"/>
    <n v="7.26"/>
    <n v="1.01"/>
    <n v="-86.088154269972449"/>
    <n v="0.98"/>
    <n v="12.440000000000019"/>
    <n v="1.96"/>
    <n v="56.320000000000043"/>
    <n v="6.1347999999999994"/>
    <n v="60.30680000000001"/>
    <s v="Soft"/>
    <s v="Flat"/>
    <n v="2"/>
    <x v="0"/>
  </r>
  <r>
    <d v="2020-07-05T15:15:00"/>
    <s v="HAYDOCK"/>
    <s v="Laafy"/>
    <n v="6.5"/>
    <n v="23"/>
    <n v="6"/>
    <n v="98"/>
    <s v="Richard Kingscote"/>
    <s v="3"/>
    <n v="10"/>
    <n v="0.3"/>
    <n v="2"/>
    <n v="98"/>
    <n v="1"/>
    <n v="9.8000000000000007"/>
    <n v="0.7"/>
    <n v="0.8"/>
    <n v="0.7"/>
    <s v="70.00 %"/>
    <n v="38.6"/>
    <n v="5.35"/>
    <n v="2.02"/>
    <n v="-62.242990654205606"/>
    <n v="0.98"/>
    <n v="13.420000000000019"/>
    <n v="-1"/>
    <n v="55.320000000000043"/>
    <n v="-1"/>
    <n v="59.30680000000001"/>
    <s v="Soft"/>
    <s v="Flat"/>
    <n v="2"/>
    <x v="0"/>
  </r>
  <r>
    <d v="2020-07-07T17:10:00"/>
    <s v="LEICESTER"/>
    <s v="Mountain Brave"/>
    <n v="4"/>
    <n v="28"/>
    <n v="2"/>
    <n v="80"/>
    <s v="Franny Norton"/>
    <s v="2"/>
    <n v="6"/>
    <n v="0.33329999999999999"/>
    <n v="1"/>
    <n v="100"/>
    <n v="2"/>
    <n v="-11.2"/>
    <n v="0.83330000000000004"/>
    <n v="1"/>
    <n v="0.83333333333333337"/>
    <s v="83.33 %"/>
    <n v="39"/>
    <n v="4.5"/>
    <n v="1.01"/>
    <n v="-77.555555555555557"/>
    <n v="0.98"/>
    <n v="14.40000000000002"/>
    <n v="1.96"/>
    <n v="57.280000000000044"/>
    <n v="3.4299999999999997"/>
    <n v="62.736800000000009"/>
    <s v="Gd/Sft"/>
    <s v="Flat"/>
    <n v="4"/>
    <x v="2"/>
  </r>
  <r>
    <d v="2020-07-08T13:40:00"/>
    <s v="RIPON"/>
    <s v="Mambo Nights"/>
    <n v="2.1"/>
    <n v="25"/>
    <n v="4"/>
    <n v="86"/>
    <s v="Andrea Atzeni"/>
    <s v="1"/>
    <n v="5"/>
    <n v="0.2"/>
    <n v="2"/>
    <n v="89"/>
    <n v="1"/>
    <n v="9.8000000000000007"/>
    <n v="0.8"/>
    <n v="1"/>
    <n v="0.8"/>
    <s v="80.00 %"/>
    <n v="29.2"/>
    <n v="3.91"/>
    <n v="1.01"/>
    <n v="-74.168797953964201"/>
    <n v="0.98"/>
    <n v="15.38000000000002"/>
    <n v="1.96"/>
    <n v="59.240000000000045"/>
    <n v="2.8517999999999999"/>
    <n v="65.588600000000014"/>
    <s v="Good"/>
    <s v="Flat"/>
    <n v="3"/>
    <x v="0"/>
  </r>
  <r>
    <d v="2020-07-09T17:20:00"/>
    <s v="YORK"/>
    <s v="Muraad"/>
    <n v="8"/>
    <n v="26"/>
    <n v="6"/>
    <n v="93"/>
    <s v="Dane O'Neill"/>
    <s v="1"/>
    <n v="6"/>
    <n v="0.16669999999999999"/>
    <n v="2"/>
    <n v="83"/>
    <n v="2"/>
    <n v="19.600000000000001"/>
    <n v="0.83330000000000004"/>
    <n v="0.83330000000000004"/>
    <n v="0.83333333333333337"/>
    <s v="83.33 %"/>
    <n v="39"/>
    <n v="7.02"/>
    <n v="2.2400000000000002"/>
    <n v="-68.091168091168086"/>
    <n v="0.98"/>
    <n v="16.360000000000021"/>
    <n v="1.96"/>
    <n v="61.200000000000045"/>
    <n v="-1"/>
    <n v="64.588600000000014"/>
    <s v="Gd/Sft"/>
    <s v="Flat"/>
    <n v="2"/>
    <x v="0"/>
  </r>
  <r>
    <d v="2020-07-11T12:10:00"/>
    <s v="NEWMARKET (JULY)"/>
    <s v="Future Investment"/>
    <n v="7"/>
    <n v="29"/>
    <n v="6"/>
    <n v="90"/>
    <s v="Harry Bentley"/>
    <s v="2"/>
    <n v="7"/>
    <n v="0.28570000000000001"/>
    <n v="2"/>
    <n v="88"/>
    <n v="2"/>
    <n v="-11.2"/>
    <n v="0.71430000000000005"/>
    <n v="0.71430000000000005"/>
    <n v="0.7142857142857143"/>
    <s v="71.43 %"/>
    <n v="29"/>
    <n v="3.68"/>
    <n v="2.58"/>
    <n v="-29.891304347826093"/>
    <n v="-1"/>
    <n v="15.360000000000021"/>
    <n v="-1"/>
    <n v="60.200000000000045"/>
    <n v="-1"/>
    <n v="63.588600000000014"/>
    <s v="Gd/Sft"/>
    <s v="Flat"/>
    <n v="3"/>
    <x v="0"/>
  </r>
  <r>
    <d v="2020-07-11T13:50:00"/>
    <s v="NEWMARKET (JULY)"/>
    <s v="Finest Sound"/>
    <n v="3.5"/>
    <n v="23"/>
    <n v="9"/>
    <n v="94"/>
    <s v="Silvestre De Sousa"/>
    <s v="1"/>
    <n v="5"/>
    <n v="0.2"/>
    <n v="2"/>
    <n v="88"/>
    <n v="1"/>
    <n v="9.8000000000000007"/>
    <n v="0.8"/>
    <n v="0.8"/>
    <n v="0.8"/>
    <s v="80.00 %"/>
    <n v="29.2"/>
    <n v="3.77"/>
    <n v="3.85"/>
    <n v="2.1220159151193627"/>
    <n v="-1"/>
    <n v="14.360000000000021"/>
    <n v="-1"/>
    <n v="59.200000000000045"/>
    <n v="-1"/>
    <n v="62.588600000000014"/>
    <s v="Good"/>
    <s v="Flat"/>
    <n v="2"/>
    <x v="0"/>
  </r>
  <r>
    <d v="2020-07-11T16:10:00"/>
    <s v="NEWMARKET (JULY)"/>
    <s v="Mutamaasik"/>
    <n v="6"/>
    <n v="25"/>
    <n v="11"/>
    <n v="102"/>
    <s v="Ryan Moore"/>
    <s v="4"/>
    <n v="6"/>
    <n v="0.66669999999999996"/>
    <n v="2"/>
    <n v="85"/>
    <n v="1"/>
    <n v="9.8000000000000007"/>
    <n v="0.83330000000000004"/>
    <n v="1"/>
    <n v="0.83333333333333337"/>
    <s v="83.33 %"/>
    <n v="39"/>
    <n v="4.68"/>
    <n v="4.4000000000000004"/>
    <n v="-5.9829059829059759"/>
    <n v="-1"/>
    <n v="13.360000000000021"/>
    <n v="-1"/>
    <n v="58.200000000000045"/>
    <n v="-1"/>
    <n v="61.588600000000014"/>
    <s v="Good"/>
    <s v="Flat"/>
    <n v="2"/>
    <x v="0"/>
  </r>
  <r>
    <d v="2020-07-12T17:45:00"/>
    <s v="CORK"/>
    <s v="Unforgetable"/>
    <n v="13"/>
    <n v="22"/>
    <n v="6"/>
    <n v="96"/>
    <s v="Declan McDonogh"/>
    <s v="1"/>
    <n v="7"/>
    <n v="0.1429"/>
    <n v="1"/>
    <n v="58"/>
    <n v="1"/>
    <n v="-21"/>
    <n v="0.71430000000000005"/>
    <n v="1"/>
    <n v="0.7142857142857143"/>
    <n v="0.71430000000000005"/>
    <n v="27.5"/>
    <n v="9"/>
    <n v="2.34"/>
    <n v="-74"/>
    <n v="0.98"/>
    <n v="14.340000000000021"/>
    <n v="1.96"/>
    <n v="60.160000000000046"/>
    <n v="-1"/>
    <n v="60.588600000000014"/>
    <s v="Good"/>
    <s v="Flat"/>
    <s v="Group 3"/>
    <x v="0"/>
  </r>
  <r>
    <s v="13:55 18 Jul"/>
    <s v="YORK"/>
    <s v="Universal Order"/>
    <n v="3.5"/>
    <n v="20"/>
    <n v="1"/>
    <n v="109"/>
    <s v="Jamie Spencer"/>
    <n v="5"/>
    <n v="8"/>
    <n v="0.625"/>
    <n v="3"/>
    <n v="113"/>
    <n v="1"/>
    <n v="-21"/>
    <n v="0.75"/>
    <n v="0.875"/>
    <n v="0.75"/>
    <n v="0.75"/>
    <n v="37"/>
    <n v="5.64"/>
    <n v="2.04"/>
    <n v="-63.829787234042549"/>
    <n v="0.98"/>
    <n v="15.320000000000022"/>
    <n v="-1"/>
    <n v="59.160000000000046"/>
    <n v="-1"/>
    <n v="59.588600000000014"/>
    <s v="Good"/>
    <s v="Flat"/>
    <s v="Group 3"/>
    <x v="0"/>
  </r>
  <r>
    <s v="16:00 18 Jul"/>
    <s v="NEWBURY"/>
    <s v="Tabdeed"/>
    <n v="8"/>
    <n v="21"/>
    <n v="10"/>
    <n v="104"/>
    <s v="Jim Crowley"/>
    <n v="4"/>
    <n v="7"/>
    <n v="0.57140000000000002"/>
    <n v="3"/>
    <n v="94"/>
    <n v="1"/>
    <n v="-21"/>
    <n v="0.71430000000000005"/>
    <n v="0.71430000000000005"/>
    <n v="0.7142857142857143"/>
    <n v="0.71430000000000005"/>
    <n v="27.5"/>
    <n v="5.2"/>
    <n v="1.01"/>
    <n v="-80.57692307692308"/>
    <n v="0.98"/>
    <n v="16.300000000000022"/>
    <n v="1.96"/>
    <n v="61.120000000000047"/>
    <n v="4.1159999999999997"/>
    <n v="63.704600000000013"/>
    <s v="Good"/>
    <s v="Flat"/>
    <s v="Group 3"/>
    <x v="0"/>
  </r>
  <r>
    <s v="14:35 19 Jul"/>
    <s v="CURRAGH"/>
    <s v="Music To My Ears"/>
    <n v="6"/>
    <n v="23"/>
    <n v="11"/>
    <n v="88"/>
    <s v="Wayne Lordan"/>
    <n v="2"/>
    <n v="5"/>
    <n v="0.4"/>
    <n v="3"/>
    <n v="99"/>
    <n v="1"/>
    <n v="-21"/>
    <n v="0.8"/>
    <n v="0.8"/>
    <n v="0.8"/>
    <n v="0.8"/>
    <n v="28"/>
    <n v="6.9"/>
    <n v="1.01"/>
    <n v="-85.362318840579704"/>
    <n v="0.98"/>
    <n v="17.280000000000022"/>
    <n v="1.96"/>
    <n v="63.080000000000048"/>
    <n v="5.782"/>
    <n v="69.48660000000001"/>
    <s v="Gd/Sft"/>
    <s v="Flat"/>
    <n v="0"/>
    <x v="2"/>
  </r>
  <r>
    <s v="15:05 19 Jul"/>
    <s v="YORK"/>
    <s v="Jovial"/>
    <n v="5"/>
    <n v="24"/>
    <n v="3"/>
    <n v="102"/>
    <s v="Ryan Moore"/>
    <n v="3"/>
    <n v="5"/>
    <n v="0.6"/>
    <n v="2"/>
    <n v="91"/>
    <n v="1"/>
    <n v="9.5"/>
    <n v="0.8"/>
    <n v="0.8"/>
    <n v="0.8"/>
    <n v="0.8"/>
    <n v="28"/>
    <n v="6"/>
    <n v="5"/>
    <n v="-16.666666666666657"/>
    <n v="-1"/>
    <n v="16.280000000000022"/>
    <n v="-1"/>
    <n v="62.080000000000048"/>
    <n v="-1"/>
    <n v="68.48660000000001"/>
    <s v="Good"/>
    <s v="Flat"/>
    <s v="Group 3"/>
    <x v="2"/>
  </r>
  <r>
    <s v="15:05 19 Jul"/>
    <s v="YORK"/>
    <s v="Breathtaking Look"/>
    <n v="7.5"/>
    <n v="29"/>
    <n v="6"/>
    <n v="108"/>
    <s v="Ben Curtis"/>
    <n v="5"/>
    <n v="12"/>
    <n v="0.41670000000000001"/>
    <n v="2"/>
    <n v="103"/>
    <n v="6"/>
    <n v="-65"/>
    <n v="0.75"/>
    <n v="0.83330000000000004"/>
    <n v="0.75"/>
    <n v="0.75"/>
    <n v="55.5"/>
    <n v="6.4"/>
    <n v="1.0900000000000001"/>
    <n v="-82.96875"/>
    <n v="0.98"/>
    <n v="17.260000000000023"/>
    <n v="1.96"/>
    <n v="64.040000000000049"/>
    <n v="-1"/>
    <n v="67.48660000000001"/>
    <s v="Good"/>
    <s v="Flat"/>
    <s v="Group 3"/>
    <x v="2"/>
  </r>
  <r>
    <s v="17:00 20 Jul"/>
    <s v="WINDSOR"/>
    <s v="Mountain Brave"/>
    <n v="3.5"/>
    <n v="13"/>
    <n v="4"/>
    <n v="84"/>
    <s v="Franny Norton"/>
    <n v="3"/>
    <n v="7"/>
    <n v="0.42859999999999998"/>
    <n v="1"/>
    <n v="110"/>
    <n v="2"/>
    <n v="-11.5"/>
    <n v="0.85709999999999997"/>
    <n v="1"/>
    <n v="0.8571428571428571"/>
    <n v="0.85709999999999997"/>
    <n v="47"/>
    <n v="8.8000000000000007"/>
    <n v="1.01"/>
    <n v="-88.52272727272728"/>
    <n v="0.98"/>
    <n v="18.240000000000023"/>
    <n v="1.96"/>
    <n v="66.000000000000043"/>
    <n v="7.6440000000000001"/>
    <n v="75.130600000000015"/>
    <s v="Gd/Frm"/>
    <s v="Flat"/>
    <n v="4"/>
    <x v="2"/>
  </r>
  <r>
    <s v="17:00 20 Jul"/>
    <s v="WINDSOR"/>
    <s v="Dancing Feet"/>
    <n v="6.5"/>
    <n v="25"/>
    <n v="1"/>
    <n v="87"/>
    <s v="Hollie Doyle"/>
    <n v="2"/>
    <n v="5"/>
    <n v="0.4"/>
    <n v="1"/>
    <n v="55"/>
    <n v="1"/>
    <n v="9.5"/>
    <n v="0.8"/>
    <n v="0.8"/>
    <n v="0.8"/>
    <n v="0.8"/>
    <n v="28"/>
    <n v="7.8"/>
    <n v="11"/>
    <n v="41.025641025641022"/>
    <n v="-1"/>
    <n v="17.240000000000023"/>
    <n v="-1"/>
    <n v="65.000000000000043"/>
    <n v="-1"/>
    <n v="74.130600000000015"/>
    <s v="Gd/Frm"/>
    <s v="Flat"/>
    <n v="4"/>
    <x v="2"/>
  </r>
  <r>
    <s v="17:00 20 Jul"/>
    <s v="WINDSOR"/>
    <s v="Second Collection"/>
    <n v="4.33"/>
    <n v="14"/>
    <n v="6"/>
    <n v="80"/>
    <s v="Tom Marquand"/>
    <n v="4"/>
    <n v="24"/>
    <n v="0.16669999999999999"/>
    <n v="3"/>
    <n v="82"/>
    <n v="7"/>
    <n v="5.5"/>
    <n v="0.70830000000000004"/>
    <n v="0.83330000000000004"/>
    <n v="0.70833333333333337"/>
    <n v="0.70830000000000004"/>
    <n v="91.5"/>
    <n v="5.4"/>
    <n v="2"/>
    <n v="-62.962962962962962"/>
    <n v="0.98"/>
    <n v="18.220000000000024"/>
    <n v="-1"/>
    <n v="64.000000000000043"/>
    <n v="-1"/>
    <n v="73.130600000000015"/>
    <s v="Gd/Frm"/>
    <s v="Flat"/>
    <n v="4"/>
    <x v="2"/>
  </r>
  <r>
    <s v="17:00 21 Jul"/>
    <s v="SANDOWN"/>
    <s v="Pop Dancer"/>
    <n v="6.5"/>
    <n v="37"/>
    <n v="3"/>
    <n v="80"/>
    <s v="Tom Marquand"/>
    <n v="2"/>
    <n v="8"/>
    <n v="0.25"/>
    <n v="2"/>
    <n v="64"/>
    <n v="0"/>
    <n v="0"/>
    <n v="0.75"/>
    <n v="0.875"/>
    <n v="0.75"/>
    <n v="0.75"/>
    <n v="37"/>
    <n v="5.3"/>
    <n v="1.01"/>
    <n v="-80.943396226415089"/>
    <n v="0.98"/>
    <n v="19.200000000000024"/>
    <n v="1.96"/>
    <n v="65.960000000000036"/>
    <n v="4.2139999999999995"/>
    <n v="77.344600000000014"/>
    <s v="Gd/Frm"/>
    <s v="Flat"/>
    <n v="4"/>
    <x v="0"/>
  </r>
  <r>
    <s v="19:15 22 Jul"/>
    <s v="NAAS"/>
    <s v="Jassaar"/>
    <n v="5.5"/>
    <n v="10"/>
    <n v="4"/>
    <n v="98"/>
    <s v="Oisin Orr"/>
    <n v="3"/>
    <n v="10"/>
    <n v="0.3"/>
    <n v="2"/>
    <n v="94"/>
    <n v="1"/>
    <n v="-21"/>
    <n v="0.7"/>
    <n v="0.7"/>
    <n v="0.7"/>
    <n v="0.7"/>
    <n v="36.5"/>
    <n v="4.63"/>
    <n v="1.1200000000000001"/>
    <n v="-75.809935205183578"/>
    <n v="0.98"/>
    <n v="20.180000000000025"/>
    <n v="1.96"/>
    <n v="67.92000000000003"/>
    <n v="-1"/>
    <n v="76.344600000000014"/>
    <s v="Good"/>
    <s v="Flat"/>
    <n v="0"/>
    <x v="0"/>
  </r>
  <r>
    <s v="19:25 24 Jul"/>
    <s v="RIPON"/>
    <s v="Dubai Future"/>
    <n v="7"/>
    <n v="14"/>
    <n v="7"/>
    <n v="102"/>
    <s v="David Egan"/>
    <n v="2"/>
    <n v="5"/>
    <n v="0.4"/>
    <n v="2"/>
    <n v="82"/>
    <n v="1"/>
    <n v="9.5"/>
    <n v="0.8"/>
    <n v="1"/>
    <n v="0.8"/>
    <n v="0.8"/>
    <n v="28"/>
    <n v="7.8"/>
    <n v="1.51"/>
    <n v="-80.641025641025635"/>
    <n v="0.98"/>
    <n v="21.160000000000025"/>
    <n v="1.96"/>
    <n v="69.880000000000024"/>
    <n v="-1"/>
    <n v="75.344600000000014"/>
    <s v="Good"/>
    <s v="Flat"/>
    <n v="2"/>
    <x v="0"/>
  </r>
  <r>
    <s v="12:55 25 Jul"/>
    <s v="YORK"/>
    <s v="Queen's Order"/>
    <n v="6.5"/>
    <n v="18"/>
    <n v="7"/>
    <n v="86"/>
    <s v="Kieran Shoemark"/>
    <n v="1"/>
    <n v="5"/>
    <n v="0.2"/>
    <n v="1"/>
    <n v="69"/>
    <n v="1"/>
    <n v="9.5"/>
    <n v="0.8"/>
    <n v="1"/>
    <n v="0.8"/>
    <n v="0.8"/>
    <n v="28"/>
    <n v="6.52"/>
    <n v="3"/>
    <n v="-53.987730061349694"/>
    <n v="0.98"/>
    <n v="22.140000000000025"/>
    <n v="-1"/>
    <n v="68.880000000000024"/>
    <n v="-1"/>
    <n v="74.344600000000014"/>
    <s v="Good"/>
    <s v="Flat"/>
    <n v="4"/>
    <x v="0"/>
  </r>
  <r>
    <s v="15:00 25 Jul"/>
    <s v="ASCOT"/>
    <s v="Johan"/>
    <n v="5"/>
    <n v="43"/>
    <n v="5"/>
    <n v="96"/>
    <s v="Tom Marquand"/>
    <n v="3"/>
    <n v="5"/>
    <n v="0.6"/>
    <n v="3"/>
    <n v="86"/>
    <n v="0"/>
    <n v="0"/>
    <n v="0.8"/>
    <n v="1"/>
    <n v="0.8"/>
    <n v="0.8"/>
    <n v="28"/>
    <n v="4.8499999999999996"/>
    <n v="3.65"/>
    <n v="-24.742268041237111"/>
    <n v="-1"/>
    <n v="21.140000000000025"/>
    <n v="-1"/>
    <n v="67.880000000000024"/>
    <n v="-1"/>
    <n v="73.344600000000014"/>
    <s v="Gd/Frm"/>
    <s v="Flat"/>
    <n v="2"/>
    <x v="0"/>
  </r>
  <r>
    <s v="16:00 25 Jul"/>
    <s v="NEWMARKET (JULY)"/>
    <s v="Away He Goes"/>
    <n v="7"/>
    <n v="29"/>
    <n v="7"/>
    <n v="93"/>
    <s v="Joe Fanning"/>
    <n v="2"/>
    <n v="5"/>
    <n v="0.4"/>
    <n v="2"/>
    <n v="99"/>
    <n v="1"/>
    <n v="-21"/>
    <n v="0.8"/>
    <n v="1"/>
    <n v="0.8"/>
    <n v="0.8"/>
    <n v="28"/>
    <n v="3.7"/>
    <n v="1.33"/>
    <n v="-64.054054054054063"/>
    <n v="0.98"/>
    <n v="22.120000000000026"/>
    <n v="-1"/>
    <n v="66.880000000000024"/>
    <n v="-1"/>
    <n v="72.344600000000014"/>
    <s v="Gd/Frm"/>
    <s v="Flat"/>
    <n v="3"/>
    <x v="0"/>
  </r>
  <r>
    <s v="14:30 26 Jul"/>
    <s v="ASCOT"/>
    <s v="Sam Cooke"/>
    <n v="5"/>
    <n v="16"/>
    <n v="3"/>
    <n v="92"/>
    <s v="Harry Bentley"/>
    <n v="2"/>
    <n v="5"/>
    <n v="0.4"/>
    <n v="3"/>
    <n v="125"/>
    <n v="1"/>
    <n v="9.5"/>
    <n v="0.8"/>
    <n v="0.8"/>
    <n v="0.8"/>
    <n v="0.8"/>
    <n v="28"/>
    <n v="7"/>
    <n v="1.1599999999999999"/>
    <n v="-83.428571428571431"/>
    <n v="0.98"/>
    <n v="23.100000000000026"/>
    <n v="1.96"/>
    <n v="68.840000000000018"/>
    <n v="-1"/>
    <n v="71.344600000000014"/>
    <s v="Good"/>
    <s v="Flat"/>
    <n v="2"/>
    <x v="0"/>
  </r>
  <r>
    <s v="15:05 26 Jul"/>
    <s v="ASCOT"/>
    <s v="Agincourt"/>
    <n v="5.5"/>
    <n v="16"/>
    <n v="2"/>
    <n v="109"/>
    <s v="Ryan Moore"/>
    <n v="4"/>
    <n v="16"/>
    <n v="0.25"/>
    <n v="2"/>
    <n v="107"/>
    <n v="9"/>
    <n v="-36.5"/>
    <n v="0.75"/>
    <n v="0.75"/>
    <n v="0.75"/>
    <n v="0.75"/>
    <n v="74"/>
    <n v="3.95"/>
    <n v="3.9"/>
    <n v="-1.2658227848101262"/>
    <n v="-1"/>
    <n v="22.100000000000026"/>
    <n v="-1"/>
    <n v="67.840000000000018"/>
    <n v="-1"/>
    <n v="70.344600000000014"/>
    <s v="Good"/>
    <s v="Flat"/>
    <s v="Group 3"/>
    <x v="2"/>
  </r>
  <r>
    <s v="16:15 26 Jul"/>
    <s v="ASCOT"/>
    <s v="Campari"/>
    <n v="5"/>
    <n v="21"/>
    <n v="11"/>
    <n v="86"/>
    <s v="Ryan Moore"/>
    <n v="1"/>
    <n v="5"/>
    <n v="0.2"/>
    <n v="3"/>
    <n v="99"/>
    <n v="2"/>
    <n v="19"/>
    <n v="0.8"/>
    <n v="0.8"/>
    <n v="0.8"/>
    <n v="0.8"/>
    <n v="28"/>
    <n v="4.9000000000000004"/>
    <n v="4.4000000000000004"/>
    <n v="-10.204081632653057"/>
    <n v="-1"/>
    <n v="21.100000000000026"/>
    <n v="-1"/>
    <n v="66.840000000000018"/>
    <n v="-1"/>
    <n v="69.344600000000014"/>
    <s v="Good"/>
    <s v="Flat"/>
    <n v="3"/>
    <x v="0"/>
  </r>
  <r>
    <s v="16:40 26 Jul"/>
    <s v="CURRAGH"/>
    <s v="Lady Maura"/>
    <n v="7.5"/>
    <n v="33"/>
    <n v="11"/>
    <n v="81"/>
    <s v="Gary Halpin"/>
    <n v="1"/>
    <n v="8"/>
    <n v="0.125"/>
    <n v="3"/>
    <n v="60"/>
    <n v="1"/>
    <n v="9.5"/>
    <n v="0.875"/>
    <n v="0.875"/>
    <n v="0.875"/>
    <n v="0.875"/>
    <n v="56.5"/>
    <n v="6.8"/>
    <n v="5"/>
    <n v="-26.470588235294116"/>
    <n v="-1"/>
    <n v="20.100000000000026"/>
    <n v="-1"/>
    <n v="65.840000000000018"/>
    <n v="-1"/>
    <n v="68.344600000000014"/>
    <s v="Gd/Sft"/>
    <s v="Flat"/>
    <n v="0"/>
    <x v="0"/>
  </r>
  <r>
    <s v="13:10 28 Jul"/>
    <s v="GOODWOOD"/>
    <s v="Tomorrow's Dream"/>
    <n v="4"/>
    <n v="10"/>
    <n v="5"/>
    <n v="84"/>
    <s v="Tom Marquand"/>
    <n v="2"/>
    <n v="5"/>
    <n v="0.4"/>
    <n v="3"/>
    <n v="107"/>
    <n v="1"/>
    <n v="9.5"/>
    <n v="0.8"/>
    <n v="0.8"/>
    <n v="0.8"/>
    <n v="0.8"/>
    <n v="28"/>
    <n v="6.8"/>
    <n v="1.01"/>
    <n v="-85.147058823529406"/>
    <n v="0.98"/>
    <n v="21.080000000000027"/>
    <n v="1.96"/>
    <n v="67.800000000000011"/>
    <n v="5.6840000000000002"/>
    <n v="74.028600000000012"/>
    <s v="Good"/>
    <s v="Flat"/>
    <n v="3"/>
    <x v="2"/>
  </r>
  <r>
    <s v="14:30 28 Jul"/>
    <s v="AYR"/>
    <s v="Harrison Point"/>
    <n v="6.5"/>
    <n v="23"/>
    <n v="8"/>
    <n v="86"/>
    <s v="Hollie Doyle"/>
    <n v="2"/>
    <n v="5"/>
    <n v="0.4"/>
    <n v="1"/>
    <n v="77"/>
    <n v="0"/>
    <n v="0"/>
    <n v="0.8"/>
    <n v="1"/>
    <n v="0.8"/>
    <n v="0.8"/>
    <n v="28"/>
    <n v="4.38"/>
    <n v="1.01"/>
    <n v="-76.94063926940639"/>
    <n v="0.98"/>
    <n v="22.060000000000027"/>
    <n v="1.96"/>
    <n v="69.760000000000005"/>
    <n v="3.3123999999999998"/>
    <n v="77.341000000000008"/>
    <s v="Gd/Sft"/>
    <s v="Flat"/>
    <n v="4"/>
    <x v="0"/>
  </r>
  <r>
    <s v="18:45 28 Jul"/>
    <s v="GALWAY"/>
    <s v="Big Baby Bull"/>
    <n v="10"/>
    <n v="31"/>
    <n v="6"/>
    <n v="96"/>
    <s v="J M Sheridan"/>
    <n v="3"/>
    <n v="10"/>
    <n v="0.3"/>
    <n v="2"/>
    <n v="72"/>
    <n v="3"/>
    <n v="-32.5"/>
    <n v="0.7"/>
    <n v="0.7"/>
    <n v="0.7"/>
    <n v="0.7"/>
    <n v="36.5"/>
    <n v="8"/>
    <n v="2.6"/>
    <n v="-67.5"/>
    <n v="0.98"/>
    <n v="23.040000000000028"/>
    <n v="1.96"/>
    <n v="71.72"/>
    <n v="-1"/>
    <n v="76.341000000000008"/>
    <s v="Gd/Sft"/>
    <s v="Flat"/>
    <n v="0"/>
    <x v="0"/>
  </r>
  <r>
    <s v="20:30 28 Jul"/>
    <s v="YARMOUTH"/>
    <s v="Texting"/>
    <n v="10"/>
    <n v="54"/>
    <n v="2"/>
    <n v="81"/>
    <s v="Marco Ghiani"/>
    <n v="3"/>
    <n v="10"/>
    <n v="0.3"/>
    <n v="2"/>
    <n v="95"/>
    <n v="1"/>
    <n v="9.5"/>
    <n v="0.7"/>
    <n v="0.8"/>
    <n v="0.7"/>
    <n v="0.7"/>
    <n v="36.5"/>
    <n v="5.01"/>
    <n v="1.01"/>
    <n v="-79.840319361277437"/>
    <n v="0.98"/>
    <n v="24.020000000000028"/>
    <n v="1.96"/>
    <n v="73.679999999999993"/>
    <n v="3.9297999999999997"/>
    <n v="80.270800000000008"/>
    <s v="Gd/Frm"/>
    <s v="Flat"/>
    <n v="4"/>
    <x v="0"/>
  </r>
  <r>
    <s v="13:00 29 Jul"/>
    <s v="BANGOR-ON-DEE"/>
    <s v="Lantiern"/>
    <n v="5.5"/>
    <n v="21"/>
    <n v="0"/>
    <n v="118"/>
    <s v="Gavin Sheehan"/>
    <n v="3"/>
    <n v="12"/>
    <n v="0.25"/>
    <n v="3"/>
    <n v="76"/>
    <n v="3"/>
    <n v="-2"/>
    <n v="0.83330000000000004"/>
    <n v="0.83330000000000004"/>
    <n v="0.83333333333333337"/>
    <n v="0.83330000000000004"/>
    <n v="75"/>
    <n v="6.4"/>
    <n v="2.7"/>
    <n v="-57.8125"/>
    <n v="0.98"/>
    <n v="25.000000000000028"/>
    <n v="-1"/>
    <n v="72.679999999999993"/>
    <n v="-1"/>
    <n v="79.270800000000008"/>
    <s v="Good"/>
    <s v="Chase"/>
    <n v="4"/>
    <x v="3"/>
  </r>
  <r>
    <s v="14:00 29 Jul"/>
    <s v="BANGOR-ON-DEE"/>
    <s v="Bannixtown Glory"/>
    <n v="9"/>
    <n v="23"/>
    <n v="0"/>
    <n v="112"/>
    <s v="Brian Hughes"/>
    <n v="2"/>
    <n v="7"/>
    <n v="0.28570000000000001"/>
    <n v="1"/>
    <n v="71"/>
    <n v="0"/>
    <n v="0"/>
    <n v="0.71430000000000005"/>
    <n v="0.85709999999999997"/>
    <n v="0.7142857142857143"/>
    <n v="0.71430000000000005"/>
    <n v="27.5"/>
    <n v="5.45"/>
    <n v="1.01"/>
    <n v="-81.467889908256879"/>
    <n v="0.98"/>
    <n v="25.980000000000029"/>
    <n v="1.96"/>
    <n v="74.639999999999986"/>
    <n v="4.3609999999999998"/>
    <n v="83.631800000000013"/>
    <s v="Good"/>
    <s v="Hurdle"/>
    <n v="4"/>
    <x v="0"/>
  </r>
  <r>
    <s v="16:20 29 Jul"/>
    <s v="GOODWOOD"/>
    <s v="Toro Strike"/>
    <n v="9"/>
    <n v="41"/>
    <n v="9"/>
    <n v="94"/>
    <s v="Oisin Murphy"/>
    <n v="1"/>
    <n v="6"/>
    <n v="0.16669999999999999"/>
    <n v="2"/>
    <n v="79"/>
    <n v="1"/>
    <n v="9.5"/>
    <n v="0.83330000000000004"/>
    <n v="0.83330000000000004"/>
    <n v="0.83333333333333337"/>
    <n v="0.83330000000000004"/>
    <n v="37.5"/>
    <n v="4.5999999999999996"/>
    <n v="1.01"/>
    <n v="-78.043478260869563"/>
    <n v="0.98"/>
    <n v="26.960000000000029"/>
    <n v="1.96"/>
    <n v="76.59999999999998"/>
    <n v="3.5279999999999996"/>
    <n v="87.159800000000018"/>
    <s v="Good"/>
    <s v="Flat"/>
    <n v="3"/>
    <x v="0"/>
  </r>
  <r>
    <s v="13:45 31 Jul"/>
    <s v="GOODWOOD"/>
    <s v="Breathtaking Look"/>
    <n v="7"/>
    <n v="12"/>
    <n v="9"/>
    <n v="108"/>
    <s v="Jim Crowley"/>
    <n v="5"/>
    <n v="13"/>
    <n v="0.3846"/>
    <n v="2"/>
    <n v="109"/>
    <n v="7"/>
    <n v="-55.5"/>
    <n v="0.76919999999999999"/>
    <n v="0.84619999999999995"/>
    <n v="0.76923076923076927"/>
    <n v="0.76919999999999999"/>
    <n v="65"/>
    <n v="8"/>
    <n v="4.5"/>
    <n v="-43.75"/>
    <n v="-1"/>
    <n v="25.960000000000029"/>
    <n v="-1"/>
    <n v="75.59999999999998"/>
    <n v="-1"/>
    <n v="86.159800000000018"/>
    <s v="Good"/>
    <s v="Flat"/>
    <s v="Group 3"/>
    <x v="0"/>
  </r>
  <r>
    <s v="15:45 31 Jul"/>
    <s v="GOODWOOD"/>
    <s v="Desert Encounter"/>
    <n v="3.75"/>
    <n v="22"/>
    <n v="2"/>
    <n v="114"/>
    <s v="Jim Crowley"/>
    <n v="10"/>
    <n v="28"/>
    <n v="0.35709999999999997"/>
    <n v="3"/>
    <n v="106"/>
    <n v="9"/>
    <n v="-67"/>
    <n v="0.78569999999999995"/>
    <n v="0.96430000000000005"/>
    <n v="0.7857142857142857"/>
    <n v="0.78569999999999995"/>
    <n v="149"/>
    <n v="3.72"/>
    <n v="1.1499999999999999"/>
    <n v="-69.086021505376351"/>
    <n v="0.98"/>
    <n v="26.94000000000003"/>
    <n v="1.96"/>
    <n v="77.559999999999974"/>
    <n v="-1"/>
    <n v="85.159800000000018"/>
    <s v="Good"/>
    <s v="Flat"/>
    <s v="Group 3"/>
    <x v="0"/>
  </r>
  <r>
    <s v="12:55 01 Aug"/>
    <s v="NEWMARKET (JULY)"/>
    <s v="Ghaly"/>
    <n v="4.5"/>
    <n v="23"/>
    <n v="8"/>
    <n v="85"/>
    <s v="William Buick"/>
    <n v="1"/>
    <n v="5"/>
    <n v="0.2"/>
    <n v="2"/>
    <n v="98"/>
    <n v="2"/>
    <n v="19"/>
    <n v="0.8"/>
    <n v="0.8"/>
    <n v="0.8"/>
    <n v="0.8"/>
    <n v="28"/>
    <n v="4"/>
    <n v="1.01"/>
    <n v="-74.75"/>
    <n v="0.98"/>
    <n v="27.92000000000003"/>
    <n v="1.96"/>
    <n v="79.519999999999968"/>
    <n v="2.94"/>
    <n v="88.099800000000016"/>
    <s v="Gd/Frm"/>
    <s v="Flat"/>
    <n v="4"/>
    <x v="0"/>
  </r>
  <r>
    <s v="15:35 01 Aug"/>
    <s v="GOODWOOD"/>
    <s v="Meraas"/>
    <n v="8"/>
    <n v="16"/>
    <n v="0"/>
    <n v="103"/>
    <s v="Joe Fanning"/>
    <n v="3"/>
    <n v="5"/>
    <n v="0.6"/>
    <n v="1"/>
    <n v="129"/>
    <n v="1"/>
    <n v="-21"/>
    <n v="0.8"/>
    <n v="0.8"/>
    <n v="0.8"/>
    <n v="0.8"/>
    <n v="28"/>
    <n v="8.8000000000000007"/>
    <n v="1.57"/>
    <n v="-82.159090909090907"/>
    <n v="0.98"/>
    <n v="28.900000000000031"/>
    <n v="1.96"/>
    <n v="81.479999999999961"/>
    <n v="-1"/>
    <n v="87.099800000000016"/>
    <s v="Gd/Frm"/>
    <s v="Flat"/>
    <n v="2"/>
    <x v="0"/>
  </r>
  <r>
    <s v="17:10 01 Aug"/>
    <s v="GOODWOOD"/>
    <s v="Muraad"/>
    <n v="5"/>
    <n v="23"/>
    <n v="10"/>
    <n v="95"/>
    <s v="Cieren Fallon"/>
    <n v="1"/>
    <n v="7"/>
    <n v="0.1429"/>
    <n v="1"/>
    <n v="81"/>
    <n v="3"/>
    <n v="28.5"/>
    <n v="0.85709999999999997"/>
    <n v="0.85709999999999997"/>
    <n v="0.8571428571428571"/>
    <n v="0.85709999999999997"/>
    <n v="47"/>
    <n v="6.4"/>
    <n v="1.01"/>
    <n v="-84.21875"/>
    <n v="0.98"/>
    <n v="29.880000000000031"/>
    <n v="1.96"/>
    <n v="83.439999999999955"/>
    <n v="5.2919999999999998"/>
    <n v="92.391800000000018"/>
    <s v="Gd/Frm"/>
    <s v="Flat"/>
    <n v="3"/>
    <x v="4"/>
  </r>
  <r>
    <s v="17:10 01 Aug"/>
    <s v="GOODWOOD"/>
    <s v="Overwrite"/>
    <n v="9"/>
    <n v="22"/>
    <n v="8"/>
    <n v="88"/>
    <s v="Thomas Greatrex"/>
    <n v="2"/>
    <n v="7"/>
    <n v="0.28570000000000001"/>
    <n v="2"/>
    <n v="85"/>
    <n v="1"/>
    <n v="9.5"/>
    <n v="0.71430000000000005"/>
    <n v="0.85709999999999997"/>
    <n v="0.7142857142857143"/>
    <n v="0.71430000000000005"/>
    <n v="27.5"/>
    <n v="5.25"/>
    <n v="1.02"/>
    <n v="-80.571428571428569"/>
    <n v="0.98"/>
    <n v="30.860000000000031"/>
    <n v="1.96"/>
    <n v="85.399999999999949"/>
    <n v="-1"/>
    <n v="91.391800000000018"/>
    <s v="Gd/Frm"/>
    <s v="Flat"/>
    <n v="3"/>
    <x v="4"/>
  </r>
  <r>
    <s v="16:10 02 Aug"/>
    <s v="LEICESTER"/>
    <s v="Badri"/>
    <n v="4"/>
    <n v="18"/>
    <n v="5"/>
    <n v="85"/>
    <s v="Dane O'Neill"/>
    <n v="2"/>
    <n v="5"/>
    <n v="0.4"/>
    <n v="3"/>
    <n v="85"/>
    <n v="1"/>
    <n v="9.5"/>
    <n v="0.8"/>
    <n v="0.8"/>
    <n v="0.8"/>
    <n v="0.8"/>
    <n v="28"/>
    <n v="5.9"/>
    <n v="3.5"/>
    <n v="-40.677966101694921"/>
    <n v="-1"/>
    <n v="29.860000000000031"/>
    <n v="-1"/>
    <n v="84.399999999999949"/>
    <n v="-1"/>
    <n v="90.391800000000018"/>
    <s v="Gd/Frm"/>
    <s v="Flat"/>
    <n v="3"/>
    <x v="0"/>
  </r>
  <r>
    <s v="17:40 03 Aug"/>
    <s v="WINDSOR"/>
    <s v="Second Collection"/>
    <n v="5.5"/>
    <n v="14"/>
    <n v="6"/>
    <n v="80"/>
    <s v="Andrea Atzeni"/>
    <n v="4"/>
    <n v="25"/>
    <n v="0.16"/>
    <n v="3"/>
    <n v="82"/>
    <n v="7"/>
    <n v="5.5"/>
    <n v="0.72"/>
    <n v="0.84"/>
    <n v="0.72"/>
    <n v="0.72"/>
    <n v="101"/>
    <n v="4.2"/>
    <n v="1.1599999999999999"/>
    <n v="-72.38095238095238"/>
    <n v="0.98"/>
    <n v="30.840000000000032"/>
    <n v="1.96"/>
    <n v="86.359999999999943"/>
    <n v="-1"/>
    <n v="89.391800000000018"/>
    <s v="Gd/Frm"/>
    <s v="Flat"/>
    <n v="3"/>
    <x v="0"/>
  </r>
  <r>
    <s v="19:50 06 Aug"/>
    <s v="STRATFORD"/>
    <s v="Dream Bolt"/>
    <n v="5.5"/>
    <n v="16"/>
    <n v="0"/>
    <n v="110"/>
    <s v="Sean Bowen"/>
    <n v="7"/>
    <n v="31"/>
    <n v="0.23330000000000001"/>
    <n v="3"/>
    <n v="84"/>
    <n v="10"/>
    <n v="-57.5"/>
    <n v="0.73329999999999995"/>
    <n v="0.83330000000000004"/>
    <n v="0.73333333333333328"/>
    <n v="0.73329999999999995"/>
    <n v="129"/>
    <n v="4.2"/>
    <n v="3.5"/>
    <n v="-16.666666666666671"/>
    <n v="-1"/>
    <n v="29.840000000000032"/>
    <n v="-1"/>
    <n v="85.359999999999943"/>
    <n v="-1"/>
    <n v="88.391800000000018"/>
    <s v="Good"/>
    <s v="Flat"/>
    <n v="4"/>
    <x v="0"/>
  </r>
  <r>
    <s v="13:45 07 Aug"/>
    <s v="SANDOWN"/>
    <s v="Pop Dancer"/>
    <n v="5.5"/>
    <n v="17"/>
    <n v="5"/>
    <n v="82"/>
    <s v="James Doyle"/>
    <n v="3"/>
    <n v="9"/>
    <n v="0.33329999999999999"/>
    <n v="2"/>
    <n v="77"/>
    <n v="0"/>
    <n v="0"/>
    <n v="0.77780000000000005"/>
    <n v="0.88890000000000002"/>
    <n v="0.77777777777777779"/>
    <n v="0.77780000000000005"/>
    <n v="46.5"/>
    <n v="4.5"/>
    <n v="1.41"/>
    <n v="-68.666666666666671"/>
    <n v="0.98"/>
    <n v="30.820000000000032"/>
    <n v="1.96"/>
    <n v="87.319999999999936"/>
    <n v="-1"/>
    <n v="87.391800000000018"/>
    <s v="Gd/Frm"/>
    <s v="Flat"/>
    <n v="4"/>
    <x v="0"/>
  </r>
  <r>
    <s v="15:45 07 Aug"/>
    <s v="CARTMEL"/>
    <s v="Rukwa"/>
    <n v="11"/>
    <n v="17"/>
    <n v="0"/>
    <n v="110"/>
    <s v="Jonathan England"/>
    <n v="1"/>
    <n v="7"/>
    <n v="0.1429"/>
    <n v="3"/>
    <n v="66"/>
    <n v="0"/>
    <n v="0"/>
    <n v="0.71430000000000005"/>
    <n v="0.71430000000000005"/>
    <n v="0.7142857142857143"/>
    <n v="0.71430000000000005"/>
    <n v="27.5"/>
    <n v="5.6"/>
    <n v="4.4000000000000004"/>
    <n v="-21.428571428571416"/>
    <n v="-1"/>
    <n v="29.820000000000032"/>
    <n v="-1"/>
    <n v="86.319999999999936"/>
    <n v="-1"/>
    <n v="86.391800000000018"/>
    <s v="Gd/Frm"/>
    <s v="Hurdle"/>
    <n v="4"/>
    <x v="0"/>
  </r>
  <r>
    <s v="17:40 07 Aug"/>
    <s v="TIPPERARY"/>
    <s v="Real Force"/>
    <n v="2.38"/>
    <n v="23"/>
    <n v="4"/>
    <n v="99"/>
    <s v="Chris Hayes"/>
    <n v="1"/>
    <n v="6"/>
    <n v="0.16669999999999999"/>
    <n v="4"/>
    <n v="85"/>
    <n v="3"/>
    <n v="-2"/>
    <n v="0.83330000000000004"/>
    <n v="0.83330000000000004"/>
    <n v="0.83333333333333337"/>
    <n v="0.83330000000000004"/>
    <n v="37.5"/>
    <n v="3.85"/>
    <n v="1.01"/>
    <n v="-73.766233766233768"/>
    <n v="0.98"/>
    <n v="30.800000000000033"/>
    <n v="1.96"/>
    <n v="88.27999999999993"/>
    <n v="2.7930000000000001"/>
    <n v="89.184800000000024"/>
    <s v="Gd/Frm"/>
    <s v="Flat"/>
    <n v="0"/>
    <x v="0"/>
  </r>
  <r>
    <s v="15:05 08 Aug"/>
    <s v="CORK"/>
    <s v="Laugh A Minute"/>
    <n v="9"/>
    <n v="6"/>
    <n v="10"/>
    <n v="99"/>
    <s v="Gavin Ryan"/>
    <n v="3"/>
    <n v="18"/>
    <n v="0.16669999999999999"/>
    <n v="3"/>
    <n v="86"/>
    <n v="3"/>
    <n v="-32.5"/>
    <n v="0.77780000000000005"/>
    <n v="0.88890000000000002"/>
    <n v="0.77777777777777779"/>
    <n v="0.77780000000000005"/>
    <n v="93"/>
    <n v="6.4"/>
    <n v="6.6"/>
    <n v="3.1249999999999716"/>
    <n v="-1"/>
    <n v="29.800000000000033"/>
    <n v="-1"/>
    <n v="87.27999999999993"/>
    <n v="-1"/>
    <n v="88.184800000000024"/>
    <s v="Good"/>
    <s v="Flat"/>
    <n v="0"/>
    <x v="0"/>
  </r>
  <r>
    <s v="15:05 08 Aug"/>
    <s v="CORK"/>
    <s v="Strong Johnson"/>
    <n v="7"/>
    <n v="30"/>
    <n v="12"/>
    <n v="91"/>
    <s v="Shane Foley"/>
    <n v="3"/>
    <n v="10"/>
    <n v="0.3"/>
    <n v="1"/>
    <n v="83"/>
    <n v="0"/>
    <n v="0"/>
    <n v="0.7"/>
    <n v="0.8"/>
    <n v="0.7"/>
    <n v="0.7"/>
    <n v="36.5"/>
    <n v="3.65"/>
    <n v="2.3199999999999998"/>
    <n v="-36.438356164383571"/>
    <n v="-1"/>
    <n v="28.800000000000033"/>
    <n v="-1"/>
    <n v="86.27999999999993"/>
    <n v="-1"/>
    <n v="87.184800000000024"/>
    <s v="Good"/>
    <s v="Flat"/>
    <n v="0"/>
    <x v="0"/>
  </r>
  <r>
    <s v="15:35 08 Aug"/>
    <s v="ASCOT"/>
    <s v="Jeremiah"/>
    <n v="8"/>
    <n v="13"/>
    <n v="2"/>
    <n v="99"/>
    <s v="Jim Crowley"/>
    <n v="2"/>
    <n v="10"/>
    <n v="0.2"/>
    <n v="3"/>
    <n v="84"/>
    <n v="4"/>
    <n v="7.5"/>
    <n v="0.8"/>
    <n v="0.9"/>
    <n v="0.8"/>
    <n v="0.8"/>
    <n v="56"/>
    <n v="4.5199999999999996"/>
    <n v="4.3"/>
    <n v="-4.8672566371681398"/>
    <n v="-1"/>
    <n v="27.800000000000033"/>
    <n v="-1"/>
    <n v="85.27999999999993"/>
    <n v="-1"/>
    <n v="86.184800000000024"/>
    <s v="Good"/>
    <s v="Flat"/>
    <n v="2"/>
    <x v="0"/>
  </r>
  <r>
    <s v="15:50 08 Aug"/>
    <s v="HAYDOCK"/>
    <s v="Indian Creak"/>
    <n v="13"/>
    <n v="7"/>
    <n v="2"/>
    <n v="85"/>
    <s v="Rob Hornby"/>
    <n v="2"/>
    <n v="12"/>
    <n v="0.16669999999999999"/>
    <n v="2"/>
    <n v="62"/>
    <n v="3"/>
    <n v="-2"/>
    <n v="0.75"/>
    <n v="0.75"/>
    <n v="0.75"/>
    <n v="0.75"/>
    <n v="55.5"/>
    <n v="7.4"/>
    <n v="1.6"/>
    <n v="-78.378378378378386"/>
    <n v="0.98"/>
    <n v="28.780000000000033"/>
    <n v="1.96"/>
    <n v="87.239999999999924"/>
    <n v="-1"/>
    <n v="85.184800000000024"/>
    <s v="Good"/>
    <s v="Flat"/>
    <n v="3"/>
    <x v="0"/>
  </r>
  <r>
    <s v="18:30 08 Aug"/>
    <s v="UTTOXETER"/>
    <s v="The Boola Bee"/>
    <n v="5"/>
    <n v="12"/>
    <n v="0"/>
    <n v="103"/>
    <s v="Tom Buckley"/>
    <n v="3"/>
    <n v="20"/>
    <n v="0.15"/>
    <n v="4"/>
    <n v="82"/>
    <n v="8"/>
    <n v="15"/>
    <n v="0.7"/>
    <n v="0.9"/>
    <n v="0.7"/>
    <n v="0.7"/>
    <n v="73"/>
    <n v="8.1999999999999993"/>
    <n v="1.01"/>
    <n v="-87.682926829268297"/>
    <n v="0.98"/>
    <n v="29.760000000000034"/>
    <n v="1.96"/>
    <n v="89.199999999999918"/>
    <n v="7.0559999999999992"/>
    <n v="92.240800000000021"/>
    <s v="Good"/>
    <s v="Chase"/>
    <n v="5"/>
    <x v="0"/>
  </r>
  <r>
    <s v="14:30 09 Aug"/>
    <s v="THIRSK"/>
    <s v="Intrinsic Bond"/>
    <n v="4"/>
    <n v="15"/>
    <n v="1"/>
    <n v="85"/>
    <s v="Jason Hart"/>
    <n v="2"/>
    <n v="7"/>
    <n v="0.28570000000000001"/>
    <n v="3"/>
    <n v="68"/>
    <n v="0"/>
    <n v="0"/>
    <n v="0.71430000000000005"/>
    <n v="0.71430000000000005"/>
    <n v="0.7142857142857143"/>
    <n v="0.71430000000000005"/>
    <n v="27.5"/>
    <n v="4.9000000000000004"/>
    <n v="4"/>
    <n v="-18.367346938775526"/>
    <n v="-1"/>
    <n v="28.760000000000034"/>
    <n v="-1"/>
    <n v="88.199999999999918"/>
    <n v="-1"/>
    <n v="91.240800000000021"/>
    <s v="Gd/Frm"/>
    <s v="Flat"/>
    <n v="3"/>
    <x v="0"/>
  </r>
  <r>
    <s v="15:25 09 Aug"/>
    <s v="SALISBURY"/>
    <s v="Duke Of Hazzard"/>
    <n v="4.33"/>
    <n v="12"/>
    <n v="8"/>
    <n v="114"/>
    <s v="David Probert"/>
    <n v="4"/>
    <n v="14"/>
    <n v="0.28570000000000001"/>
    <n v="2"/>
    <n v="81"/>
    <n v="1"/>
    <n v="-21"/>
    <n v="0.71430000000000005"/>
    <n v="0.92859999999999998"/>
    <n v="0.7142857142857143"/>
    <n v="0.71430000000000005"/>
    <n v="55"/>
    <n v="3.8"/>
    <n v="3"/>
    <n v="-21.05263157894737"/>
    <n v="-1"/>
    <n v="27.760000000000034"/>
    <n v="-1"/>
    <n v="87.199999999999918"/>
    <n v="-1"/>
    <n v="90.240800000000021"/>
    <s v="Gd/Frm"/>
    <s v="Flat"/>
    <s v="Group 3"/>
    <x v="0"/>
  </r>
  <r>
    <s v="15:25 09 Aug"/>
    <s v="SALISBURY"/>
    <s v="Motakhayyel"/>
    <n v="3.25"/>
    <n v="29"/>
    <n v="7"/>
    <n v="112"/>
    <s v="Jim Crowley"/>
    <n v="5"/>
    <n v="7"/>
    <n v="0.71430000000000005"/>
    <n v="2"/>
    <n v="148"/>
    <n v="3"/>
    <n v="-63"/>
    <n v="0.71430000000000005"/>
    <n v="0.85709999999999997"/>
    <n v="0.7142857142857143"/>
    <n v="0.71430000000000005"/>
    <n v="27.5"/>
    <n v="4.4000000000000004"/>
    <n v="3"/>
    <n v="-31.818181818181827"/>
    <n v="-1"/>
    <n v="26.760000000000034"/>
    <n v="-1"/>
    <n v="86.199999999999918"/>
    <n v="-1"/>
    <n v="89.240800000000021"/>
    <s v="Gd/Frm"/>
    <s v="Flat"/>
    <s v="Group 3"/>
    <x v="0"/>
  </r>
  <r>
    <s v="16:00 09 Aug"/>
    <s v="SALISBURY"/>
    <s v="Cloud Drift"/>
    <n v="3.5"/>
    <n v="23"/>
    <n v="6"/>
    <n v="86"/>
    <s v="Jim Crowley"/>
    <n v="2"/>
    <n v="7"/>
    <n v="0.28570000000000001"/>
    <n v="2"/>
    <n v="73"/>
    <n v="0"/>
    <n v="0"/>
    <n v="0.85709999999999997"/>
    <n v="0.85709999999999997"/>
    <n v="0.8571428571428571"/>
    <n v="0.85709999999999997"/>
    <n v="47"/>
    <n v="3.8"/>
    <n v="3.3"/>
    <n v="-13.157894736842096"/>
    <n v="-1"/>
    <n v="25.760000000000034"/>
    <n v="-1"/>
    <n v="85.199999999999918"/>
    <n v="-1"/>
    <n v="88.240800000000021"/>
    <s v="Gd/Frm"/>
    <s v="Flat"/>
    <n v="4"/>
    <x v="0"/>
  </r>
  <r>
    <s v="16:10 09 Aug"/>
    <s v="THIRSK"/>
    <s v="Prince Eiji"/>
    <n v="4"/>
    <n v="21"/>
    <n v="1"/>
    <n v="107"/>
    <s v="David Egan"/>
    <n v="1"/>
    <n v="7"/>
    <n v="0.1429"/>
    <n v="2"/>
    <n v="87"/>
    <n v="3"/>
    <n v="-2"/>
    <n v="0.85709999999999997"/>
    <n v="1"/>
    <n v="0.8571428571428571"/>
    <n v="0.85709999999999997"/>
    <n v="47"/>
    <n v="3.9"/>
    <n v="1.4"/>
    <n v="-64.102564102564102"/>
    <n v="0.98"/>
    <n v="26.740000000000034"/>
    <n v="-1"/>
    <n v="84.199999999999918"/>
    <n v="-1"/>
    <n v="87.240800000000021"/>
    <s v="Gd/Frm"/>
    <s v="Flat"/>
    <n v="3"/>
    <x v="0"/>
  </r>
  <r>
    <s v="19:00 10 Aug"/>
    <s v="CHESTER"/>
    <s v="Palavecino"/>
    <m/>
    <n v="36"/>
    <n v="3"/>
    <n v="93"/>
    <s v="Martin Dwyer"/>
    <n v="4"/>
    <n v="7"/>
    <n v="0.57140000000000002"/>
    <n v="1"/>
    <n v="119"/>
    <n v="2"/>
    <n v="-42"/>
    <n v="0.71430000000000005"/>
    <n v="0.71430000000000005"/>
    <n v="0.7142857142857143"/>
    <n v="0.71430000000000005"/>
    <n v="27.5"/>
    <n v="4.6100000000000003"/>
    <n v="1.01"/>
    <n v="-78.091106290672457"/>
    <n v="0.98"/>
    <n v="27.720000000000034"/>
    <n v="1.96"/>
    <n v="86.159999999999911"/>
    <n v="3.5378000000000003"/>
    <n v="90.778600000000026"/>
    <s v="Good"/>
    <s v="Flat"/>
    <n v="2"/>
    <x v="0"/>
  </r>
  <r>
    <d v="2020-08-13T14:50:00"/>
    <s v="SALISBURY"/>
    <s v="Squelch"/>
    <n v="7"/>
    <n v="13"/>
    <n v="2"/>
    <n v="85"/>
    <s v="Rob Hornby"/>
    <n v="3"/>
    <n v="8"/>
    <n v="0.375"/>
    <n v="2"/>
    <n v="86"/>
    <n v="2"/>
    <n v="-11.5"/>
    <n v="0.875"/>
    <n v="0.875"/>
    <n v="44050"/>
    <n v="0.875"/>
    <n v="56.5"/>
    <n v="5.69"/>
    <n v="2.8"/>
    <n v="-50.790861159929705"/>
    <n v="0.98"/>
    <n v="28.700000000000035"/>
    <n v="-1"/>
    <n v="85.159999999999911"/>
    <n v="-1"/>
    <n v="89.778600000000026"/>
    <s v="Firm"/>
    <s v="Flat"/>
    <n v="2"/>
    <x v="2"/>
  </r>
  <r>
    <d v="2020-08-14T14:20:00"/>
    <s v="PONTEFRACT"/>
    <s v="Breath Of Joy"/>
    <n v="6"/>
    <n v="41"/>
    <n v="2"/>
    <n v="82"/>
    <s v="Hollie Doyle"/>
    <n v="1"/>
    <n v="6"/>
    <n v="0.16669999999999999"/>
    <n v="2"/>
    <n v="128"/>
    <n v="5"/>
    <n v="17"/>
    <n v="0.83330000000000004"/>
    <n v="0.83330000000000004"/>
    <n v="43987"/>
    <n v="0.83330000000000004"/>
    <n v="37.5"/>
    <n v="5"/>
    <n v="1.01"/>
    <n v="-79.8"/>
    <n v="0.98"/>
    <n v="29.680000000000035"/>
    <n v="1.96"/>
    <n v="87.119999999999905"/>
    <n v="3.92"/>
    <n v="93.698600000000027"/>
    <s v="Gd/Frm"/>
    <s v="Flat"/>
    <n v="3"/>
    <x v="0"/>
  </r>
  <r>
    <d v="2020-08-14T16:40:00"/>
    <s v="CHESTER"/>
    <s v="Highwaygrey"/>
    <n v="5"/>
    <n v="14"/>
    <n v="11"/>
    <n v="80"/>
    <s v="David Allan"/>
    <n v="4"/>
    <n v="18"/>
    <n v="0.22220000000000001"/>
    <n v="3"/>
    <n v="87"/>
    <n v="4"/>
    <n v="7.5"/>
    <n v="0.72219999999999995"/>
    <n v="0.77780000000000005"/>
    <s v="13/18"/>
    <n v="0.72219999999999995"/>
    <n v="73.5"/>
    <n v="8.4"/>
    <n v="1.52"/>
    <n v="-81.904761904761898"/>
    <n v="0.98"/>
    <n v="30.660000000000036"/>
    <n v="1.96"/>
    <n v="89.079999999999899"/>
    <n v="-1"/>
    <n v="92.698600000000027"/>
    <s v="Gd/Frm"/>
    <s v="Flat"/>
    <n v="3"/>
    <x v="0"/>
  </r>
  <r>
    <d v="2020-08-15T14:40:00"/>
    <s v="NEWMARKET (JULY)"/>
    <s v="Broughtons Gold"/>
    <n v="4"/>
    <n v="19"/>
    <n v="10"/>
    <n v="84"/>
    <s v="James Doyle"/>
    <n v="3"/>
    <n v="5"/>
    <n v="0.6"/>
    <n v="2"/>
    <n v="79"/>
    <n v="0"/>
    <n v="0"/>
    <n v="0.8"/>
    <n v="0.8"/>
    <n v="43955"/>
    <n v="0.8"/>
    <n v="28"/>
    <n v="3.74"/>
    <n v="1.01"/>
    <n v="-72.994652406417117"/>
    <n v="0.98"/>
    <n v="31.640000000000036"/>
    <n v="1.96"/>
    <n v="91.039999999999893"/>
    <n v="2.6852"/>
    <n v="95.383800000000022"/>
    <s v="Gd/Frm"/>
    <s v="Flat"/>
    <n v="3"/>
    <x v="0"/>
  </r>
  <r>
    <d v="2020-08-15T15:00:00"/>
    <s v="NEWBURY"/>
    <s v="Max Vega"/>
    <n v="15"/>
    <n v="42"/>
    <n v="5"/>
    <n v="108"/>
    <s v="Harry Bentley"/>
    <n v="2"/>
    <n v="5"/>
    <n v="0.4"/>
    <n v="2"/>
    <n v="105"/>
    <n v="2"/>
    <n v="-11.5"/>
    <n v="0.8"/>
    <n v="1"/>
    <n v="43955"/>
    <n v="0.8"/>
    <n v="28"/>
    <n v="8"/>
    <n v="2.2200000000000002"/>
    <n v="-72.25"/>
    <n v="0.98"/>
    <n v="32.620000000000033"/>
    <n v="1.96"/>
    <n v="92.999999999999886"/>
    <n v="-1"/>
    <n v="94.383800000000022"/>
    <s v="Gd/Sft"/>
    <s v="Flat"/>
    <s v="Group 3"/>
    <x v="0"/>
  </r>
  <r>
    <d v="2020-08-15T15:15:00"/>
    <s v="NEWMARKET (JULY)"/>
    <s v="Endowed"/>
    <n v="8"/>
    <n v="59"/>
    <n v="10"/>
    <n v="87"/>
    <s v="Rossa Ryan"/>
    <n v="2"/>
    <n v="8"/>
    <n v="0.25"/>
    <n v="2"/>
    <n v="79"/>
    <n v="0"/>
    <n v="0"/>
    <n v="0.75"/>
    <n v="0.875"/>
    <n v="44049"/>
    <n v="0.75"/>
    <n v="37"/>
    <n v="8.5"/>
    <n v="2.02"/>
    <n v="-76.235294117647058"/>
    <n v="0.98"/>
    <n v="33.60000000000003"/>
    <n v="1.96"/>
    <n v="94.95999999999988"/>
    <n v="-1"/>
    <n v="93.383800000000022"/>
    <s v="Gd/Frm"/>
    <s v="Flat"/>
    <n v="4"/>
    <x v="0"/>
  </r>
  <r>
    <d v="2020-08-15T17:55:00"/>
    <s v="NEWBURY"/>
    <s v="Gas Monkey"/>
    <n v="7"/>
    <n v="23"/>
    <n v="13"/>
    <n v="80"/>
    <s v="Mr Sam Feilden"/>
    <n v="5"/>
    <n v="20"/>
    <n v="0.25"/>
    <n v="2"/>
    <n v="80"/>
    <n v="3"/>
    <n v="-32.5"/>
    <n v="0.7"/>
    <n v="0.85"/>
    <s v="14/20"/>
    <n v="0.7"/>
    <n v="73"/>
    <n v="4.2"/>
    <n v="1.1100000000000001"/>
    <n v="-73.571428571428569"/>
    <n v="0.98"/>
    <n v="34.580000000000027"/>
    <n v="1.96"/>
    <n v="96.919999999999874"/>
    <n v="-1"/>
    <n v="92.383800000000022"/>
    <s v="Gd/Sft"/>
    <s v="Flat"/>
    <n v="4"/>
    <x v="5"/>
  </r>
  <r>
    <d v="2020-08-17T14:40:00"/>
    <s v="UTTOXETER"/>
    <s v="Compadre"/>
    <n v="4.5"/>
    <n v="38"/>
    <n v="0"/>
    <n v="112"/>
    <s v="Ben Poste"/>
    <n v="4"/>
    <n v="30"/>
    <n v="0.1333"/>
    <n v="3"/>
    <n v="66"/>
    <n v="4"/>
    <n v="7.5"/>
    <n v="0.7"/>
    <n v="0.86670000000000003"/>
    <s v="21/30"/>
    <n v="0.7"/>
    <n v="109.5"/>
    <n v="6.7"/>
    <n v="1.01"/>
    <n v="-84.925373134328353"/>
    <n v="0.98"/>
    <n v="35.560000000000024"/>
    <n v="1.96"/>
    <n v="98.879999999999868"/>
    <n v="5.5860000000000003"/>
    <n v="97.969800000000021"/>
    <s v="Gd/Sft"/>
    <s v="Chase"/>
    <n v="4"/>
    <x v="0"/>
  </r>
  <r>
    <d v="2020-08-17T16:10:00"/>
    <s v="UTTOXETER"/>
    <s v="Red Royalist"/>
    <n v="4"/>
    <n v="22"/>
    <n v="0"/>
    <n v="118"/>
    <s v="Ciaran Gethings"/>
    <n v="2"/>
    <n v="5"/>
    <n v="0.4"/>
    <n v="1"/>
    <n v="64"/>
    <n v="1"/>
    <n v="9.5"/>
    <n v="1"/>
    <n v="1"/>
    <n v="43956"/>
    <n v="1"/>
    <n v="47.5"/>
    <n v="4.5999999999999996"/>
    <n v="1.52"/>
    <n v="-66.956521739130437"/>
    <n v="0.98"/>
    <n v="36.54000000000002"/>
    <n v="1.96"/>
    <n v="100.83999999999986"/>
    <n v="-1"/>
    <n v="96.969800000000021"/>
    <s v="Good"/>
    <s v="Hurdle"/>
    <n v="4"/>
    <x v="0"/>
  </r>
  <r>
    <d v="2020-08-17T16:40:00"/>
    <s v="UTTOXETER"/>
    <s v="Catch The Cuban"/>
    <n v="6"/>
    <n v="22"/>
    <n v="0"/>
    <n v="113"/>
    <s v="Harry Cobden"/>
    <n v="1"/>
    <n v="6"/>
    <n v="0.16669999999999999"/>
    <n v="2"/>
    <n v="57"/>
    <n v="1"/>
    <n v="9.5"/>
    <n v="0.83330000000000004"/>
    <n v="0.83330000000000004"/>
    <n v="43987"/>
    <n v="0.83330000000000004"/>
    <n v="37.5"/>
    <n v="3.6"/>
    <n v="3.2"/>
    <n v="-11.1111111111111"/>
    <n v="-1"/>
    <n v="35.54000000000002"/>
    <n v="-1"/>
    <n v="99.839999999999861"/>
    <n v="-1"/>
    <n v="95.969800000000021"/>
    <s v="Gd/Sft"/>
    <s v="Chase"/>
    <n v="4"/>
    <x v="3"/>
  </r>
  <r>
    <s v="14:25 22 Aug"/>
    <s v="YORK"/>
    <s v="Kipps"/>
    <n v="7"/>
    <n v="43"/>
    <n v="1"/>
    <n v="88"/>
    <s v="Ryan Moore"/>
    <n v="1"/>
    <n v="5"/>
    <n v="0.2"/>
    <n v="3"/>
    <n v="105"/>
    <n v="2"/>
    <n v="19"/>
    <n v="0.8"/>
    <n v="0.8"/>
    <n v="0.8"/>
    <n v="0.8"/>
    <n v="28"/>
    <n v="7"/>
    <n v="2.14"/>
    <n v="-69.428571428571431"/>
    <n v="0.98"/>
    <n v="36.520000000000017"/>
    <n v="1.96"/>
    <n v="101.79999999999986"/>
    <n v="-1"/>
    <n v="94.969800000000021"/>
    <s v="Gd/Sft"/>
    <s v="Flat"/>
    <n v="2"/>
    <x v="0"/>
  </r>
  <r>
    <s v="14:40 22 Aug"/>
    <s v="SANDOWN"/>
    <s v="Marronnier"/>
    <n v="11"/>
    <n v="29"/>
    <n v="5"/>
    <n v="90"/>
    <s v="Marco Ghiani"/>
    <n v="3"/>
    <n v="10"/>
    <n v="0.3"/>
    <n v="2"/>
    <n v="91"/>
    <n v="2"/>
    <n v="-11.5"/>
    <n v="0.7"/>
    <n v="0.9"/>
    <n v="0.7"/>
    <n v="0.7"/>
    <n v="36.5"/>
    <n v="6"/>
    <n v="6"/>
    <n v="0"/>
    <n v="-1"/>
    <n v="35.520000000000017"/>
    <n v="-1"/>
    <n v="100.79999999999986"/>
    <n v="-1"/>
    <n v="93.969800000000021"/>
    <s v="Gd/Sft"/>
    <s v="Flat"/>
    <n v="3"/>
    <x v="0"/>
  </r>
  <r>
    <s v="15:40 22 Aug"/>
    <s v="YORK"/>
    <s v="Fujaira Prince"/>
    <n v="7"/>
    <n v="66"/>
    <n v="12"/>
    <n v="108"/>
    <s v="Andrea Atzeni"/>
    <n v="4"/>
    <n v="7"/>
    <n v="0.57140000000000002"/>
    <n v="2"/>
    <n v="89"/>
    <n v="1"/>
    <n v="9.5"/>
    <n v="0.85709999999999997"/>
    <n v="0.85709999999999997"/>
    <n v="0.8571428571428571"/>
    <n v="0.85709999999999997"/>
    <n v="47"/>
    <n v="7.4"/>
    <n v="1.01"/>
    <n v="-86.351351351351354"/>
    <n v="0.98"/>
    <n v="36.500000000000014"/>
    <n v="1.96"/>
    <n v="102.75999999999985"/>
    <n v="6.2720000000000002"/>
    <n v="100.24180000000003"/>
    <s v="Soft"/>
    <s v="Flat"/>
    <n v="2"/>
    <x v="0"/>
  </r>
  <r>
    <s v="15:40 22 Aug"/>
    <s v="YORK"/>
    <s v="Trueshan"/>
    <n v="10"/>
    <n v="36"/>
    <n v="9"/>
    <n v="109"/>
    <s v="Martin Harley"/>
    <n v="5"/>
    <n v="8"/>
    <n v="0.625"/>
    <n v="3"/>
    <n v="125"/>
    <n v="4"/>
    <n v="-53.5"/>
    <n v="0.75"/>
    <n v="0.875"/>
    <n v="0.75"/>
    <n v="0.75"/>
    <n v="37"/>
    <n v="7.8"/>
    <n v="6.4"/>
    <n v="-17.948717948717942"/>
    <n v="-1"/>
    <n v="35.500000000000014"/>
    <n v="-1"/>
    <n v="101.75999999999985"/>
    <n v="-1"/>
    <n v="99.241800000000026"/>
    <s v="Good"/>
    <s v="Flat"/>
    <n v="2"/>
    <x v="0"/>
  </r>
  <r>
    <s v="15:50 22 Aug"/>
    <s v="UTTOXETER"/>
    <s v="Getawaytonewbay"/>
    <n v="4.5"/>
    <n v="16"/>
    <n v="0"/>
    <n v="97"/>
    <s v="Stan Sheppard"/>
    <n v="1"/>
    <n v="7"/>
    <n v="0.1429"/>
    <n v="3"/>
    <n v="74"/>
    <n v="2"/>
    <n v="-11.5"/>
    <n v="0.85709999999999997"/>
    <n v="0.85709999999999997"/>
    <n v="0.8571428571428571"/>
    <n v="0.85709999999999997"/>
    <n v="47"/>
    <n v="4.5"/>
    <n v="1.72"/>
    <n v="-61.777777777777779"/>
    <n v="0.98"/>
    <n v="36.480000000000011"/>
    <n v="-1"/>
    <n v="100.75999999999985"/>
    <n v="-1"/>
    <n v="98.241800000000026"/>
    <s v="Good"/>
    <s v="Chase"/>
    <n v="4"/>
    <x v="0"/>
  </r>
  <r>
    <s v="17:10 22 Aug"/>
    <s v="YORK"/>
    <s v="Meraas"/>
    <n v="3.5"/>
    <n v="21"/>
    <n v="11"/>
    <n v="103"/>
    <s v="Oliver Stammers"/>
    <n v="3"/>
    <n v="6"/>
    <n v="0.5"/>
    <n v="1"/>
    <n v="132"/>
    <n v="2"/>
    <n v="-11.5"/>
    <n v="0.83330000000000004"/>
    <n v="0.83330000000000004"/>
    <n v="0.83333333333333337"/>
    <n v="0.83330000000000004"/>
    <n v="37.5"/>
    <n v="5"/>
    <n v="3"/>
    <n v="-40"/>
    <n v="-1"/>
    <n v="35.480000000000011"/>
    <n v="-1"/>
    <n v="99.759999999999849"/>
    <n v="-1"/>
    <n v="97.241800000000026"/>
    <s v="Good"/>
    <s v="Flat"/>
    <n v="2"/>
    <x v="4"/>
  </r>
  <r>
    <s v="17:10 22 Aug"/>
    <s v="YORK"/>
    <s v="Wonderwork"/>
    <n v="5.5"/>
    <n v="19"/>
    <n v="2"/>
    <n v="93"/>
    <s v="Stefano Cherchi"/>
    <n v="3"/>
    <n v="7"/>
    <n v="0.42859999999999998"/>
    <n v="1"/>
    <n v="123"/>
    <n v="1"/>
    <n v="9.5"/>
    <n v="0.71430000000000005"/>
    <n v="0.85709999999999997"/>
    <n v="0.7142857142857143"/>
    <n v="0.71430000000000005"/>
    <n v="27.5"/>
    <n v="5.6"/>
    <n v="1.39"/>
    <n v="-75.178571428571431"/>
    <n v="0.98"/>
    <n v="36.460000000000008"/>
    <n v="1.96"/>
    <n v="101.71999999999984"/>
    <n v="-1"/>
    <n v="96.241800000000026"/>
    <s v="Good"/>
    <s v="Flat"/>
    <n v="2"/>
    <x v="4"/>
  </r>
  <r>
    <s v="14:20 23 Aug"/>
    <s v="NAAS"/>
    <s v="Baby Zeus"/>
    <n v="9"/>
    <n v="8"/>
    <n v="10"/>
    <n v="91"/>
    <s v="Colin Keane"/>
    <n v="1"/>
    <n v="5"/>
    <n v="0.2"/>
    <n v="3"/>
    <n v="108"/>
    <n v="3"/>
    <n v="-2"/>
    <n v="0.8"/>
    <n v="0.8"/>
    <n v="0.8"/>
    <n v="0.8"/>
    <n v="28"/>
    <n v="7"/>
    <n v="2.2599999999999998"/>
    <n v="-67.714285714285722"/>
    <n v="0.98"/>
    <n v="37.440000000000005"/>
    <n v="1.96"/>
    <n v="103.67999999999984"/>
    <n v="-1"/>
    <n v="95.241800000000026"/>
    <s v="Soft"/>
    <s v="Flat"/>
    <n v="0"/>
    <x v="0"/>
  </r>
  <r>
    <s v="14:50 24 Aug"/>
    <s v="SOUTHWELL"/>
    <s v="Perfect City"/>
    <n v="4.5"/>
    <n v="14"/>
    <n v="0"/>
    <n v="114"/>
    <s v="Jonjo O'Neill Jr"/>
    <n v="1"/>
    <n v="7"/>
    <n v="0.1429"/>
    <n v="3"/>
    <n v="62"/>
    <n v="2"/>
    <n v="-11.5"/>
    <n v="0.71430000000000005"/>
    <n v="0.71430000000000005"/>
    <n v="0.7142857142857143"/>
    <n v="0.71430000000000005"/>
    <n v="27.5"/>
    <n v="5.4"/>
    <n v="2.64"/>
    <n v="-51.111111111111114"/>
    <n v="0.98"/>
    <n v="38.42"/>
    <n v="-1"/>
    <n v="102.67999999999984"/>
    <n v="-1"/>
    <n v="94.241800000000026"/>
    <s v="Good"/>
    <s v="Hurdle"/>
    <n v="4"/>
    <x v="0"/>
  </r>
  <r>
    <s v="14:30 27 Aug"/>
    <s v="BEVERLEY"/>
    <s v="Harrison Point"/>
    <n v="4"/>
    <n v="30"/>
    <n v="4"/>
    <n v="88"/>
    <s v="Hollie Doyle"/>
    <n v="3"/>
    <n v="6"/>
    <n v="0.5"/>
    <n v="1"/>
    <n v="93"/>
    <n v="0"/>
    <n v="0"/>
    <n v="0.83330000000000004"/>
    <n v="1"/>
    <n v="0.83333333333333337"/>
    <n v="0.83330000000000004"/>
    <n v="37.5"/>
    <n v="5.8"/>
    <n v="1.01"/>
    <n v="-82.586206896551715"/>
    <n v="0.98"/>
    <n v="39.4"/>
    <n v="1.96"/>
    <n v="104.63999999999983"/>
    <n v="4.7039999999999997"/>
    <n v="98.94580000000002"/>
    <s v="Soft"/>
    <s v="Flat"/>
    <n v="3"/>
    <x v="0"/>
  </r>
  <r>
    <s v="14:50 27 Aug"/>
    <s v="SEDGEFIELD"/>
    <s v="Kitty's Light"/>
    <n v="4.5"/>
    <n v="23"/>
    <n v="0"/>
    <n v="115"/>
    <s v="Jack Tudor"/>
    <n v="1"/>
    <n v="5"/>
    <n v="0.2"/>
    <n v="2"/>
    <n v="52"/>
    <n v="1"/>
    <n v="-21"/>
    <n v="0.8"/>
    <n v="0.8"/>
    <n v="0.8"/>
    <n v="0.8"/>
    <n v="28"/>
    <n v="3.55"/>
    <n v="2.02"/>
    <n v="-43.098591549295776"/>
    <n v="-1"/>
    <n v="38.4"/>
    <n v="-1"/>
    <n v="103.63999999999983"/>
    <n v="-1"/>
    <n v="97.94580000000002"/>
    <s v="Good"/>
    <s v="Chase"/>
    <n v="3"/>
    <x v="0"/>
  </r>
  <r>
    <s v="13:40 28 Aug"/>
    <s v="FONTWELL"/>
    <s v="Compadre"/>
    <n v="5"/>
    <n v="11"/>
    <n v="0"/>
    <n v="104"/>
    <s v="Ben Poste"/>
    <n v="4"/>
    <n v="31"/>
    <n v="0.1333"/>
    <n v="3"/>
    <n v="69"/>
    <n v="5"/>
    <n v="-13.5"/>
    <n v="0.7"/>
    <n v="0.86670000000000003"/>
    <n v="0.7"/>
    <n v="0.7"/>
    <n v="109.5"/>
    <n v="7.2"/>
    <n v="7.2"/>
    <n v="0"/>
    <n v="-1"/>
    <n v="37.4"/>
    <n v="-1"/>
    <n v="102.63999999999983"/>
    <n v="-1"/>
    <n v="96.94580000000002"/>
    <s v="Soft"/>
    <s v="Hurdle"/>
    <n v="5"/>
    <x v="0"/>
  </r>
  <r>
    <s v="14:30 28 Aug"/>
    <s v="GOODWOOD"/>
    <s v="Lady Lynetta"/>
    <n v="3.5"/>
    <n v="25"/>
    <n v="2"/>
    <n v="86"/>
    <s v="Shane Kelly"/>
    <n v="2"/>
    <n v="5"/>
    <n v="0.4"/>
    <n v="1"/>
    <n v="126"/>
    <n v="2"/>
    <n v="-11.5"/>
    <n v="0.8"/>
    <n v="1"/>
    <n v="0.8"/>
    <n v="0.8"/>
    <n v="28"/>
    <n v="4.4000000000000004"/>
    <n v="2.1800000000000002"/>
    <n v="-50.45454545454546"/>
    <n v="0.98"/>
    <n v="38.379999999999995"/>
    <n v="-1"/>
    <n v="101.63999999999983"/>
    <n v="-1"/>
    <n v="95.94580000000002"/>
    <s v="Soft"/>
    <s v="Flat"/>
    <n v="3"/>
    <x v="2"/>
  </r>
  <r>
    <s v="12:55 29 Aug"/>
    <s v="NEWMARKET (JULY)"/>
    <s v="Grande Rumore"/>
    <n v="9"/>
    <n v="14"/>
    <n v="11"/>
    <n v="81"/>
    <m/>
    <n v="1"/>
    <n v="5"/>
    <n v="0.2"/>
    <n v="2"/>
    <n v="89"/>
    <n v="2"/>
    <n v="19"/>
    <n v="0.8"/>
    <n v="0.8"/>
    <n v="0.8"/>
    <n v="0.8"/>
    <n v="28"/>
    <n v="4.7"/>
    <n v="4"/>
    <n v="-14.893617021276597"/>
    <n v="-1"/>
    <n v="37.379999999999995"/>
    <n v="-1"/>
    <n v="100.63999999999983"/>
    <n v="-1"/>
    <n v="94.94580000000002"/>
    <s v="Soft"/>
    <s v="Flat"/>
    <n v="4"/>
    <x v="2"/>
  </r>
  <r>
    <s v="13:05 29 Aug"/>
    <s v="WINDSOR"/>
    <s v="Indian Creak"/>
    <n v="9"/>
    <n v="21"/>
    <n v="6"/>
    <n v="84"/>
    <s v="Hollie Doyle"/>
    <n v="2"/>
    <n v="13"/>
    <n v="0.15379999999999999"/>
    <n v="2"/>
    <n v="68"/>
    <n v="4"/>
    <n v="7.5"/>
    <n v="0.76919999999999999"/>
    <n v="0.76919999999999999"/>
    <n v="0.76923076923076927"/>
    <n v="0.76919999999999999"/>
    <n v="65"/>
    <n v="4.2"/>
    <n v="1.01"/>
    <n v="-75.952380952380963"/>
    <n v="0.98"/>
    <n v="38.359999999999992"/>
    <n v="1.96"/>
    <n v="102.59999999999982"/>
    <n v="3.1360000000000001"/>
    <n v="98.081800000000015"/>
    <s v="Soft"/>
    <s v="Flat"/>
    <n v="4"/>
    <x v="0"/>
  </r>
  <r>
    <s v="14:45 29 Aug"/>
    <s v="NEWMARKET (JULY)"/>
    <s v="Epic Endeavour"/>
    <n v="5"/>
    <n v="14"/>
    <n v="8"/>
    <n v="80"/>
    <s v="Kieran Shoemark"/>
    <n v="1"/>
    <n v="5"/>
    <n v="0.2"/>
    <n v="1"/>
    <n v="80"/>
    <n v="2"/>
    <n v="-11.5"/>
    <n v="1"/>
    <n v="1"/>
    <n v="1"/>
    <n v="1"/>
    <n v="47.5"/>
    <n v="4.5"/>
    <n v="2.2400000000000002"/>
    <n v="-50.222222222222221"/>
    <n v="0.98"/>
    <n v="39.339999999999989"/>
    <n v="-1"/>
    <n v="101.59999999999982"/>
    <n v="-1"/>
    <n v="97.081800000000015"/>
    <s v="Soft"/>
    <s v="Flat"/>
    <n v="3"/>
    <x v="0"/>
  </r>
  <r>
    <s v="15:00 29 Aug"/>
    <s v="GOODWOOD"/>
    <s v="Table Mountain"/>
    <n v="8"/>
    <n v="35"/>
    <n v="2"/>
    <n v="91"/>
    <s v="Raul Da Silva"/>
    <n v="1"/>
    <n v="5"/>
    <n v="0.2"/>
    <n v="3"/>
    <n v="94"/>
    <n v="1"/>
    <n v="9.5"/>
    <n v="0.8"/>
    <n v="0.8"/>
    <n v="0.8"/>
    <n v="0.8"/>
    <n v="28"/>
    <n v="8.8000000000000007"/>
    <n v="8.8000000000000007"/>
    <n v="0"/>
    <n v="-1"/>
    <n v="38.339999999999989"/>
    <n v="-1"/>
    <n v="100.59999999999982"/>
    <n v="-1"/>
    <n v="96.081800000000015"/>
    <s v="Soft"/>
    <s v="Flat"/>
    <s v="Group 3"/>
    <x v="0"/>
  </r>
  <r>
    <s v="15:05 29 Aug"/>
    <s v="WEXFORD"/>
    <s v="Dave And Bernie"/>
    <n v="7"/>
    <n v="5"/>
    <n v="0"/>
    <n v="107"/>
    <s v="Ambrose McCurtin"/>
    <n v="1"/>
    <n v="7"/>
    <n v="0.1429"/>
    <n v="2"/>
    <n v="88"/>
    <n v="3"/>
    <n v="-2"/>
    <n v="0.71430000000000005"/>
    <n v="0.85709999999999997"/>
    <n v="0.7142857142857143"/>
    <n v="0.71430000000000005"/>
    <n v="27.5"/>
    <n v="7.8"/>
    <n v="1.43"/>
    <n v="-81.666666666666671"/>
    <n v="0.98"/>
    <n v="39.319999999999986"/>
    <n v="1.96"/>
    <n v="102.55999999999982"/>
    <n v="-1"/>
    <n v="95.081800000000015"/>
    <s v="Soft"/>
    <s v="Hurdle"/>
    <n v="0"/>
    <x v="0"/>
  </r>
  <r>
    <s v="14:05 30 Aug"/>
    <s v="PERTH"/>
    <s v="Guardia Top"/>
    <n v="6"/>
    <n v="14"/>
    <n v="0"/>
    <n v="120"/>
    <s v="David Noonan"/>
    <n v="3"/>
    <n v="11"/>
    <n v="0.2727"/>
    <n v="2"/>
    <n v="97"/>
    <n v="1"/>
    <n v="9.5"/>
    <n v="0.81820000000000004"/>
    <n v="1"/>
    <n v="0.81818181818181823"/>
    <n v="0.81820000000000004"/>
    <n v="65.5"/>
    <n v="5"/>
    <n v="2.2799999999999998"/>
    <n v="-54.400000000000006"/>
    <n v="0.98"/>
    <n v="40.299999999999983"/>
    <n v="-1"/>
    <n v="101.55999999999982"/>
    <n v="-1"/>
    <n v="94.081800000000015"/>
    <s v="Gd/Sft"/>
    <s v="Chase"/>
    <n v="3"/>
    <x v="3"/>
  </r>
  <r>
    <s v="15:00 30 Aug"/>
    <s v="GOODWOOD"/>
    <s v="Overwrite"/>
    <n v="6"/>
    <n v="9"/>
    <n v="5"/>
    <n v="93"/>
    <s v="Joe Fanning"/>
    <n v="2"/>
    <n v="11"/>
    <n v="0.18179999999999999"/>
    <n v="2"/>
    <n v="92"/>
    <n v="2"/>
    <n v="19"/>
    <n v="0.72729999999999995"/>
    <n v="0.81820000000000004"/>
    <n v="0.72727272727272729"/>
    <n v="0.72729999999999995"/>
    <n v="46"/>
    <n v="5.5"/>
    <n v="3"/>
    <n v="-45.45454545454546"/>
    <n v="-1"/>
    <n v="39.299999999999983"/>
    <n v="-1"/>
    <n v="100.55999999999982"/>
    <n v="-1"/>
    <n v="93.081800000000015"/>
    <s v="Gd/Sft"/>
    <s v="Flat"/>
    <n v="2"/>
    <x v="0"/>
  </r>
  <r>
    <s v="15:00 30 Aug"/>
    <s v="GOODWOOD"/>
    <s v="It's Good To Laugh"/>
    <n v="6"/>
    <n v="40"/>
    <n v="1"/>
    <n v="92"/>
    <s v="Adam Kirby"/>
    <n v="1"/>
    <n v="7"/>
    <n v="0.1429"/>
    <n v="2"/>
    <n v="84"/>
    <n v="3"/>
    <n v="28.5"/>
    <n v="0.71430000000000005"/>
    <n v="1"/>
    <n v="0.7142857142857143"/>
    <n v="0.71430000000000005"/>
    <n v="27.5"/>
    <n v="4.5"/>
    <n v="3.9"/>
    <n v="-13.333333333333329"/>
    <n v="-1"/>
    <n v="38.299999999999983"/>
    <n v="-1"/>
    <n v="99.559999999999818"/>
    <n v="-1"/>
    <n v="92.081800000000015"/>
    <s v="Gd/Sft"/>
    <s v="Flat"/>
    <n v="2"/>
    <x v="0"/>
  </r>
  <r>
    <d v="2020-08-30T15:35:00"/>
    <s v="GOODWOOD"/>
    <s v="Toro Strike"/>
    <n v="11"/>
    <n v="32"/>
    <n v="7"/>
    <n v="101"/>
    <s v="Oisin Murphy"/>
    <n v="2"/>
    <n v="7"/>
    <n v="0.28570000000000001"/>
    <n v="2"/>
    <n v="92"/>
    <n v="1"/>
    <n v="9.5"/>
    <n v="0.85709999999999997"/>
    <n v="0.85709999999999997"/>
    <n v="0.8571428571428571"/>
    <n v="0.85709999999999997"/>
    <n v="47"/>
    <n v="8.1999999999999993"/>
    <n v="1.7"/>
    <n v="-79.268292682926827"/>
    <n v="0.98"/>
    <n v="39.27999999999998"/>
    <n v="1.96"/>
    <n v="101.51999999999981"/>
    <n v="-1"/>
    <n v="91.081800000000015"/>
    <s v="Gd/Sft"/>
    <s v="Flat"/>
    <s v="Group 3"/>
    <x v="0"/>
  </r>
  <r>
    <s v="14:30 31 Aug"/>
    <s v="DOWNPATRICK"/>
    <s v="Ya Boy Ya"/>
    <n v="4.33"/>
    <n v="15"/>
    <n v="0"/>
    <n v="118"/>
    <s v="Mr J W Kenny"/>
    <n v="2"/>
    <n v="7"/>
    <n v="0.28570000000000001"/>
    <n v="2"/>
    <n v="110"/>
    <n v="1"/>
    <n v="-21"/>
    <n v="0.85709999999999997"/>
    <n v="0.85709999999999997"/>
    <n v="0.8571428571428571"/>
    <n v="0.85709999999999997"/>
    <n v="47"/>
    <n v="3.9"/>
    <n v="3.35"/>
    <n v="-14.102564102564102"/>
    <n v="-1"/>
    <n v="38.27999999999998"/>
    <n v="-1"/>
    <n v="100.51999999999981"/>
    <n v="-1"/>
    <n v="90.081800000000015"/>
    <s v="Good"/>
    <s v="Hurdle"/>
    <n v="0"/>
    <x v="0"/>
  </r>
  <r>
    <s v="17:30 31 Aug"/>
    <s v="ROSCOMMON"/>
    <s v="Zephron"/>
    <n v="13"/>
    <n v="24"/>
    <n v="5"/>
    <n v="82"/>
    <s v="Ross Coakley"/>
    <n v="1"/>
    <n v="5"/>
    <n v="0.2"/>
    <n v="2"/>
    <n v="65"/>
    <n v="0"/>
    <n v="0"/>
    <n v="0.8"/>
    <n v="0.8"/>
    <n v="0.8"/>
    <n v="0.8"/>
    <n v="28"/>
    <n v="8"/>
    <n v="55"/>
    <n v="587.5"/>
    <n v="-1"/>
    <n v="37.27999999999998"/>
    <n v="-1"/>
    <n v="99.519999999999811"/>
    <n v="-1"/>
    <n v="89.081800000000015"/>
    <s v="Gd/Sft"/>
    <s v="Flat"/>
    <n v="0"/>
    <x v="0"/>
  </r>
  <r>
    <s v="19:00 01 Sep"/>
    <s v="NEWTON ABBOT"/>
    <s v="Dream Bolt"/>
    <n v="7"/>
    <n v="26"/>
    <n v="0"/>
    <n v="109"/>
    <s v="Sean Bowen"/>
    <n v="7"/>
    <n v="32"/>
    <n v="0.23330000000000001"/>
    <n v="3"/>
    <n v="84"/>
    <n v="10"/>
    <n v="-57.5"/>
    <n v="0.7"/>
    <n v="0.8"/>
    <n v="0.7"/>
    <n v="0.7"/>
    <n v="109.5"/>
    <n v="8.8000000000000007"/>
    <n v="1.1100000000000001"/>
    <n v="-87.38636363636364"/>
    <n v="0.98"/>
    <n v="38.259999999999977"/>
    <n v="1.96"/>
    <n v="101.47999999999981"/>
    <n v="-1"/>
    <n v="88.081800000000015"/>
    <s v="Good"/>
    <s v="Chase"/>
    <n v="4"/>
    <x v="0"/>
  </r>
  <r>
    <s v="14:10 02 Sep"/>
    <s v="LINGFIELD"/>
    <s v="Folk Dance"/>
    <n v="4.5"/>
    <n v="18"/>
    <n v="1"/>
    <n v="83"/>
    <s v="Jamie Spencer"/>
    <n v="1"/>
    <n v="5"/>
    <n v="0.2"/>
    <n v="3"/>
    <n v="111"/>
    <n v="2"/>
    <n v="19"/>
    <n v="0.8"/>
    <n v="1"/>
    <n v="0.8"/>
    <n v="0.8"/>
    <n v="28"/>
    <n v="3.9"/>
    <n v="2.12"/>
    <n v="-45.641025641025635"/>
    <n v="-1"/>
    <n v="37.259999999999977"/>
    <n v="-1"/>
    <n v="100.47999999999981"/>
    <n v="-1"/>
    <n v="87.081800000000015"/>
    <s v="Good"/>
    <s v="Flat"/>
    <n v="3"/>
    <x v="2"/>
  </r>
  <r>
    <s v="15:10 03 Sep"/>
    <s v="SALISBURY"/>
    <s v="Happy Romance"/>
    <n v="4"/>
    <n v="14"/>
    <n v="11"/>
    <n v="97"/>
    <s v="Sean Levey"/>
    <n v="3"/>
    <n v="5"/>
    <n v="0.6"/>
    <n v="3"/>
    <n v="89"/>
    <n v="0"/>
    <n v="0"/>
    <n v="0.8"/>
    <n v="0.8"/>
    <n v="0.8"/>
    <n v="0.8"/>
    <n v="28"/>
    <n v="4.0999999999999996"/>
    <n v="1.01"/>
    <n v="-75.365853658536579"/>
    <n v="0.98"/>
    <n v="38.239999999999974"/>
    <n v="1.96"/>
    <n v="102.4399999999998"/>
    <n v="3.0379999999999998"/>
    <n v="90.119800000000012"/>
    <s v="Good"/>
    <s v="Flat"/>
    <s v="Group 3"/>
    <x v="2"/>
  </r>
  <r>
    <s v="15:50 03 Sep"/>
    <s v="HAYDOCK"/>
    <s v="Tribal Craft"/>
    <n v="5.5"/>
    <n v="47"/>
    <n v="4"/>
    <n v="94"/>
    <s v="David Probert"/>
    <n v="3"/>
    <n v="10"/>
    <n v="0.3"/>
    <n v="2"/>
    <n v="70"/>
    <n v="1"/>
    <n v="-21"/>
    <n v="0.7"/>
    <n v="0.8"/>
    <n v="0.7"/>
    <n v="0.7"/>
    <n v="36.5"/>
    <n v="5.4"/>
    <n v="2.52"/>
    <n v="-53.333333333333336"/>
    <n v="0.98"/>
    <n v="39.21999999999997"/>
    <n v="-1"/>
    <n v="101.4399999999998"/>
    <n v="-1"/>
    <n v="89.119800000000012"/>
    <s v="Soft"/>
    <s v="Flat"/>
    <n v="2"/>
    <x v="0"/>
  </r>
  <r>
    <s v="15:30 04 Sep"/>
    <s v="THIRSK"/>
    <s v="Ghaly"/>
    <n v="5"/>
    <n v="34"/>
    <n v="1"/>
    <n v="89"/>
    <s v="Pat Cosgrave"/>
    <n v="2"/>
    <n v="6"/>
    <n v="0.33329999999999999"/>
    <n v="2"/>
    <n v="110"/>
    <n v="2"/>
    <n v="19"/>
    <n v="0.83330000000000004"/>
    <n v="0.83330000000000004"/>
    <n v="0.83333333333333337"/>
    <n v="0.83330000000000004"/>
    <n v="37.5"/>
    <n v="7.4"/>
    <n v="2.36"/>
    <n v="-68.108108108108112"/>
    <n v="0.98"/>
    <n v="40.199999999999967"/>
    <n v="1.96"/>
    <n v="103.39999999999979"/>
    <n v="-1"/>
    <n v="88.119800000000012"/>
    <s v="Soft"/>
    <s v="Flat"/>
    <n v="3"/>
    <x v="0"/>
  </r>
  <r>
    <d v="2020-09-05T13:45:00"/>
    <s v="HAYDOCK"/>
    <s v="Top Rank"/>
    <n v="7"/>
    <n v="16"/>
    <n v="2"/>
    <n v="106"/>
    <s v="P J McDonald"/>
    <n v="4"/>
    <n v="5"/>
    <n v="0.8"/>
    <n v="2"/>
    <n v="145"/>
    <n v="1"/>
    <n v="-21"/>
    <n v="1"/>
    <n v="1"/>
    <n v="1"/>
    <n v="1"/>
    <n v="47.5"/>
    <n v="6.6"/>
    <n v="1.01"/>
    <n v="-84.696969696969688"/>
    <n v="0.98"/>
    <n v="41.179999999999964"/>
    <n v="1.96"/>
    <n v="105.35999999999979"/>
    <n v="5.4879999999999995"/>
    <n v="93.607800000000012"/>
    <s v="Soft"/>
    <s v="Flat"/>
    <s v="Group 3"/>
    <x v="0"/>
  </r>
  <r>
    <s v="14:30 05 Sep"/>
    <s v="ASCOT"/>
    <s v="Pretty In Grey"/>
    <n v="6"/>
    <n v="42"/>
    <n v="11"/>
    <n v="92"/>
    <s v="Jason Watson"/>
    <n v="4"/>
    <n v="7"/>
    <n v="0.57140000000000002"/>
    <n v="3"/>
    <n v="116"/>
    <n v="4"/>
    <n v="-84"/>
    <n v="0.71430000000000005"/>
    <n v="0.71430000000000005"/>
    <n v="0.7142857142857143"/>
    <n v="0.71430000000000005"/>
    <n v="27.5"/>
    <n v="7.4"/>
    <n v="2"/>
    <n v="-72.972972972972968"/>
    <n v="0.98"/>
    <n v="42.159999999999961"/>
    <n v="1.96"/>
    <n v="107.31999999999978"/>
    <n v="-1"/>
    <n v="92.607800000000012"/>
    <s v="Good"/>
    <s v="Flat"/>
    <n v="2"/>
    <x v="2"/>
  </r>
  <r>
    <s v="15:05 05 Sep"/>
    <s v="ASCOT"/>
    <s v="Kipps"/>
    <n v="6.5"/>
    <n v="14"/>
    <n v="8"/>
    <n v="89"/>
    <s v="Kieran Shoemark"/>
    <n v="1"/>
    <n v="6"/>
    <n v="0.16669999999999999"/>
    <n v="4"/>
    <n v="103"/>
    <n v="3"/>
    <n v="28.5"/>
    <n v="0.83330000000000004"/>
    <n v="0.83330000000000004"/>
    <n v="0.83333333333333337"/>
    <n v="0.83330000000000004"/>
    <n v="37.5"/>
    <n v="5.4"/>
    <n v="2.4"/>
    <n v="-55.555555555555557"/>
    <n v="0.98"/>
    <n v="43.139999999999958"/>
    <n v="-1"/>
    <n v="106.31999999999978"/>
    <n v="-1"/>
    <n v="91.607800000000012"/>
    <s v="Good"/>
    <s v="Flat"/>
    <n v="2"/>
    <x v="0"/>
  </r>
  <r>
    <s v="16:00 05 Sep"/>
    <s v="HAYDOCK"/>
    <s v="Wonderwork"/>
    <n v="7.5"/>
    <n v="14"/>
    <n v="9"/>
    <n v="93"/>
    <s v="Andrea Atzeni"/>
    <n v="3"/>
    <n v="8"/>
    <n v="0.375"/>
    <n v="1"/>
    <n v="126"/>
    <n v="2"/>
    <n v="19"/>
    <n v="0.75"/>
    <n v="0.875"/>
    <n v="0.75"/>
    <n v="0.75"/>
    <n v="37"/>
    <n v="7.2"/>
    <n v="6.8"/>
    <n v="-5.5555555555555571"/>
    <n v="-1"/>
    <n v="42.139999999999958"/>
    <n v="-1"/>
    <n v="105.31999999999978"/>
    <n v="-1"/>
    <n v="90.607800000000012"/>
    <s v="Soft"/>
    <s v="Flat"/>
    <n v="2"/>
    <x v="0"/>
  </r>
  <r>
    <s v="17:20 05 Sep"/>
    <s v="STRATFORD"/>
    <s v="Lantiern"/>
    <n v="9"/>
    <n v="38"/>
    <n v="0"/>
    <n v="115"/>
    <s v="Gavin Sheehan"/>
    <n v="3"/>
    <n v="13"/>
    <n v="0.23080000000000001"/>
    <n v="3"/>
    <n v="75"/>
    <n v="4"/>
    <n v="7.5"/>
    <n v="0.84619999999999995"/>
    <n v="0.84619999999999995"/>
    <n v="0.84615384615384615"/>
    <n v="0.84619999999999995"/>
    <n v="84.5"/>
    <n v="8.4"/>
    <n v="8.6"/>
    <n v="2.3809523809523796"/>
    <n v="-1"/>
    <n v="41.139999999999958"/>
    <n v="-1"/>
    <n v="104.31999999999978"/>
    <n v="-1"/>
    <n v="89.607800000000012"/>
    <s v="Good"/>
    <s v="Bumper"/>
    <n v="5"/>
    <x v="0"/>
  </r>
  <r>
    <s v="14:00 06 Sep"/>
    <s v="YORK"/>
    <s v="Aristocratic Lady"/>
    <n v="5.5"/>
    <n v="29"/>
    <n v="10"/>
    <n v="98"/>
    <s v="Andrea Atzeni"/>
    <n v="3"/>
    <n v="5"/>
    <n v="0.6"/>
    <n v="3"/>
    <n v="116"/>
    <n v="0"/>
    <n v="0"/>
    <n v="0.8"/>
    <n v="1"/>
    <n v="0.8"/>
    <n v="0.8"/>
    <n v="28"/>
    <n v="6.6"/>
    <n v="6.8"/>
    <n v="3.0303030303030312"/>
    <n v="-1"/>
    <n v="40.139999999999958"/>
    <n v="-1"/>
    <n v="103.31999999999978"/>
    <n v="-1"/>
    <n v="88.607800000000012"/>
    <s v="Good"/>
    <s v="Flat"/>
    <n v="4"/>
    <x v="0"/>
  </r>
  <r>
    <s v="15:40 06 Sep"/>
    <s v="YORK"/>
    <s v="Royal Context"/>
    <n v="6"/>
    <n v="64"/>
    <n v="6"/>
    <n v="90"/>
    <s v="Connor Beasley"/>
    <n v="2"/>
    <n v="5"/>
    <n v="0.4"/>
    <n v="2"/>
    <n v="116"/>
    <n v="1"/>
    <n v="9.5"/>
    <n v="0.8"/>
    <n v="0.8"/>
    <n v="0.8"/>
    <n v="0.8"/>
    <n v="28"/>
    <n v="8.1999999999999993"/>
    <n v="7"/>
    <n v="-14.634146341463406"/>
    <n v="-1"/>
    <n v="39.139999999999958"/>
    <n v="-1"/>
    <n v="102.31999999999978"/>
    <n v="-1"/>
    <n v="87.607800000000012"/>
    <s v="Good"/>
    <s v="Flat"/>
    <n v="3"/>
    <x v="0"/>
  </r>
  <r>
    <s v="15:10 07 Sep"/>
    <s v="PERTH"/>
    <s v="The Distant Lady"/>
    <n v="5.5"/>
    <n v="39"/>
    <n v="0"/>
    <n v="112"/>
    <s v="Kielan Woods"/>
    <n v="2"/>
    <n v="7"/>
    <n v="0.28570000000000001"/>
    <n v="4"/>
    <n v="101"/>
    <n v="2"/>
    <n v="-11.5"/>
    <n v="0.71430000000000005"/>
    <n v="0.85709999999999997"/>
    <n v="0.7142857142857143"/>
    <n v="0.71430000000000005"/>
    <n v="27.5"/>
    <n v="6.6"/>
    <n v="1.6"/>
    <n v="-75.757575757575751"/>
    <n v="0.98"/>
    <n v="40.119999999999955"/>
    <n v="1.96"/>
    <n v="104.27999999999977"/>
    <n v="-1"/>
    <n v="86.607800000000012"/>
    <s v="Good"/>
    <s v="Hurdle"/>
    <n v="4"/>
    <x v="0"/>
  </r>
  <r>
    <s v="16:50 07 Sep"/>
    <s v="PERTH"/>
    <s v="The Boola Bee"/>
    <n v="5.5"/>
    <n v="30"/>
    <n v="0"/>
    <n v="108"/>
    <s v="Tom Buckley"/>
    <n v="4"/>
    <n v="21"/>
    <n v="0.1905"/>
    <n v="4"/>
    <n v="88"/>
    <n v="9"/>
    <n v="-6"/>
    <n v="0.71430000000000005"/>
    <n v="0.90480000000000005"/>
    <n v="0.7142857142857143"/>
    <n v="0.71430000000000005"/>
    <n v="82.5"/>
    <n v="6.2"/>
    <n v="3.9"/>
    <n v="-37.096774193548384"/>
    <n v="-1"/>
    <n v="39.119999999999955"/>
    <n v="-1"/>
    <n v="103.27999999999977"/>
    <n v="-1"/>
    <n v="85.607800000000012"/>
    <s v="Good"/>
    <s v="Chase"/>
    <n v="3"/>
    <x v="0"/>
  </r>
  <r>
    <s v="14:15 09 Sep"/>
    <s v="PUNCHESTOWN"/>
    <s v="Elegant Lass"/>
    <n v="4"/>
    <n v="26"/>
    <n v="0"/>
    <n v="105"/>
    <s v="Darragh O'Keeffe"/>
    <n v="2"/>
    <n v="10"/>
    <n v="0.2"/>
    <n v="1"/>
    <n v="83"/>
    <n v="2"/>
    <n v="-11.5"/>
    <n v="0.8"/>
    <n v="0.8"/>
    <n v="0.8"/>
    <n v="0.8"/>
    <n v="56"/>
    <n v="7.4"/>
    <n v="4.4000000000000004"/>
    <n v="-40.54054054054054"/>
    <n v="-1"/>
    <n v="38.119999999999955"/>
    <n v="-1"/>
    <n v="102.27999999999977"/>
    <n v="-1"/>
    <n v="84.607800000000012"/>
    <s v="Soft"/>
    <s v="Hurdle"/>
    <n v="0"/>
    <x v="0"/>
  </r>
  <r>
    <s v="15:45 10 Sep"/>
    <s v="DONCASTER"/>
    <s v="Broughtons Gold"/>
    <n v="8"/>
    <n v="26"/>
    <n v="2"/>
    <n v="88"/>
    <s v="Hayley Turner"/>
    <n v="4"/>
    <n v="6"/>
    <n v="0.66669999999999996"/>
    <n v="2"/>
    <n v="93"/>
    <n v="0"/>
    <n v="0"/>
    <n v="0.83330000000000004"/>
    <n v="0.83330000000000004"/>
    <n v="0.83333333333333337"/>
    <n v="0.83330000000000004"/>
    <n v="37.5"/>
    <n v="9"/>
    <n v="6"/>
    <n v="-33.333333333333343"/>
    <n v="-1"/>
    <n v="37.119999999999955"/>
    <n v="-1"/>
    <n v="101.27999999999977"/>
    <n v="-1"/>
    <n v="83.607800000000012"/>
    <s v="Good"/>
    <s v="Flat"/>
    <n v="2"/>
    <x v="0"/>
  </r>
  <r>
    <s v="15:45 10 Sep"/>
    <s v="DONCASTER"/>
    <s v="Jumaira Bay"/>
    <n v="5.5"/>
    <n v="26"/>
    <n v="3"/>
    <n v="89"/>
    <s v="David Egan"/>
    <n v="1"/>
    <n v="7"/>
    <n v="0.1429"/>
    <n v="3"/>
    <n v="95"/>
    <n v="2"/>
    <n v="19"/>
    <n v="0.71430000000000005"/>
    <n v="0.85709999999999997"/>
    <n v="0.7142857142857143"/>
    <n v="0.71430000000000005"/>
    <n v="27.5"/>
    <n v="6.3"/>
    <n v="4.9000000000000004"/>
    <n v="-22.222222222222214"/>
    <n v="-1"/>
    <n v="36.119999999999955"/>
    <n v="-1"/>
    <n v="100.27999999999977"/>
    <n v="-1"/>
    <n v="82.607800000000012"/>
    <s v="Good"/>
    <s v="Flat"/>
    <n v="2"/>
    <x v="0"/>
  </r>
  <r>
    <s v="14:30 11 Sep"/>
    <s v="SANDOWN"/>
    <s v="Yes My Boy"/>
    <n v="5.5"/>
    <n v="34"/>
    <n v="7"/>
    <n v="93"/>
    <s v="Hollie Doyle"/>
    <n v="2"/>
    <n v="5"/>
    <n v="0.4"/>
    <n v="1"/>
    <n v="120"/>
    <n v="2"/>
    <n v="-11.5"/>
    <n v="0.8"/>
    <n v="1"/>
    <n v="0.8"/>
    <n v="0.8"/>
    <n v="28"/>
    <n v="6.2"/>
    <n v="3.55"/>
    <n v="-42.741935483870975"/>
    <n v="-1"/>
    <n v="35.119999999999955"/>
    <n v="-1"/>
    <n v="99.279999999999774"/>
    <n v="-1"/>
    <n v="81.607800000000012"/>
    <s v="Good"/>
    <s v="Flat"/>
    <n v="3"/>
    <x v="0"/>
  </r>
  <r>
    <s v="13:15 12 Sep"/>
    <s v="DONCASTER"/>
    <s v="La Trinidad"/>
    <n v="6"/>
    <n v="22"/>
    <n v="6"/>
    <n v="88"/>
    <s v="James Sullivan"/>
    <n v="2"/>
    <n v="9"/>
    <n v="0.22220000000000001"/>
    <n v="3"/>
    <n v="70"/>
    <n v="2"/>
    <n v="-11.5"/>
    <n v="0.77780000000000005"/>
    <n v="0.88890000000000002"/>
    <n v="0.77777777777777779"/>
    <n v="0.77780000000000005"/>
    <n v="46.5"/>
    <n v="6.2"/>
    <n v="4"/>
    <n v="-35.483870967741936"/>
    <n v="-1"/>
    <n v="34.119999999999955"/>
    <n v="-1"/>
    <n v="98.279999999999774"/>
    <n v="-1"/>
    <n v="80.607800000000012"/>
    <s v="Good"/>
    <s v="Flat"/>
    <n v="2"/>
    <x v="0"/>
  </r>
  <r>
    <s v="15:45 12 Sep"/>
    <s v="CHESTER"/>
    <s v="Ready Freddie Go"/>
    <n v="7"/>
    <n v="20"/>
    <n v="5"/>
    <n v="81"/>
    <s v="Paul Hanagan"/>
    <n v="2"/>
    <n v="5"/>
    <n v="0.4"/>
    <n v="2"/>
    <n v="105"/>
    <n v="2"/>
    <n v="19"/>
    <n v="1"/>
    <n v="1"/>
    <n v="1"/>
    <n v="1"/>
    <n v="47.5"/>
    <n v="8.1999999999999993"/>
    <n v="7.4"/>
    <n v="-9.75609756097559"/>
    <n v="-1"/>
    <n v="33.119999999999955"/>
    <n v="-1"/>
    <n v="97.279999999999774"/>
    <n v="-1"/>
    <n v="79.607800000000012"/>
    <s v="Good"/>
    <s v="Flat"/>
    <n v="3"/>
    <x v="1"/>
  </r>
  <r>
    <s v="16:50 12 Sep"/>
    <s v="CHESTER"/>
    <s v="Mutaabeq"/>
    <n v="9"/>
    <n v="33"/>
    <n v="14"/>
    <n v="80"/>
    <s v="Callum Shepherd"/>
    <n v="2"/>
    <n v="11"/>
    <n v="0.18179999999999999"/>
    <n v="3"/>
    <n v="53"/>
    <n v="1"/>
    <n v="9.5"/>
    <n v="0.72729999999999995"/>
    <n v="0.81820000000000004"/>
    <n v="0.72727272727272729"/>
    <n v="0.72729999999999995"/>
    <n v="46"/>
    <n v="8.8000000000000007"/>
    <n v="8.6"/>
    <n v="-2.2727272727272805"/>
    <n v="-1"/>
    <n v="32.119999999999955"/>
    <n v="-1"/>
    <n v="96.279999999999774"/>
    <n v="-1"/>
    <n v="78.607800000000012"/>
    <s v="Good"/>
    <s v="Flat"/>
    <n v="4"/>
    <x v="0"/>
  </r>
  <r>
    <s v="17:15 12 Sep"/>
    <s v="DONCASTER"/>
    <s v="Away He Goes"/>
    <n v="12"/>
    <n v="28"/>
    <n v="4"/>
    <n v="95"/>
    <s v="Jim Crowley"/>
    <n v="2"/>
    <n v="6"/>
    <n v="0.33329999999999999"/>
    <n v="2"/>
    <n v="104"/>
    <n v="1"/>
    <n v="-21"/>
    <n v="0.83330000000000004"/>
    <n v="1"/>
    <n v="0.83333333333333337"/>
    <n v="0.83330000000000004"/>
    <n v="37.5"/>
    <n v="4.5999999999999996"/>
    <n v="1.01"/>
    <n v="-78.043478260869563"/>
    <n v="0.98"/>
    <n v="33.099999999999952"/>
    <n v="1.96"/>
    <n v="98.239999999999768"/>
    <n v="3.5279999999999996"/>
    <n v="82.135800000000017"/>
    <s v="Good"/>
    <s v="Flat"/>
    <n v="2"/>
    <x v="0"/>
  </r>
  <r>
    <s v="17:15 12 Sep"/>
    <s v="LEOPARDSTOWN"/>
    <s v="Patrick Sarsfield"/>
    <n v="4.5"/>
    <n v="48"/>
    <n v="2"/>
    <n v="114"/>
    <s v="Declan McDonogh"/>
    <n v="4"/>
    <n v="7"/>
    <n v="0.57140000000000002"/>
    <n v="2"/>
    <n v="96"/>
    <n v="1"/>
    <n v="9.5"/>
    <n v="0.71430000000000005"/>
    <n v="1"/>
    <n v="0.7142857142857143"/>
    <n v="0.71430000000000005"/>
    <n v="27.5"/>
    <n v="6"/>
    <n v="4"/>
    <n v="-33.333333333333343"/>
    <n v="-1"/>
    <n v="32.099999999999952"/>
    <n v="-1"/>
    <n v="97.239999999999768"/>
    <n v="-1"/>
    <n v="81.135800000000017"/>
    <s v="Good"/>
    <s v="Flat"/>
    <s v="Group 3"/>
    <x v="0"/>
  </r>
  <r>
    <s v="17:50 12 Sep"/>
    <s v="LEOPARDSTOWN"/>
    <s v="Music To My Ears"/>
    <n v="6"/>
    <n v="55"/>
    <n v="4"/>
    <n v="91"/>
    <s v="Wayne Lordan"/>
    <n v="2"/>
    <n v="6"/>
    <n v="0.33329999999999999"/>
    <n v="4"/>
    <n v="114"/>
    <n v="2"/>
    <n v="-11.5"/>
    <n v="0.83330000000000004"/>
    <n v="0.83330000000000004"/>
    <n v="0.83333333333333337"/>
    <n v="0.83330000000000004"/>
    <n v="37.5"/>
    <n v="7.2"/>
    <n v="4"/>
    <n v="-44.444444444444443"/>
    <n v="-1"/>
    <n v="31.099999999999952"/>
    <n v="-1"/>
    <n v="96.239999999999768"/>
    <n v="-1"/>
    <n v="80.135800000000017"/>
    <s v="Good"/>
    <s v="Flat"/>
    <n v="0"/>
    <x v="0"/>
  </r>
  <r>
    <s v="15:45 16 Sep"/>
    <s v="YARMOUTH"/>
    <s v="Texting"/>
    <n v="8"/>
    <n v="32"/>
    <n v="5"/>
    <n v="82"/>
    <s v="Hollie Doyle"/>
    <n v="4"/>
    <n v="12"/>
    <n v="0.33329999999999999"/>
    <n v="2"/>
    <n v="96"/>
    <n v="1"/>
    <n v="9.5"/>
    <n v="0.75"/>
    <n v="0.83330000000000004"/>
    <n v="0.75"/>
    <n v="0.75"/>
    <n v="55.5"/>
    <n v="3.8"/>
    <n v="1.59"/>
    <n v="-58.157894736842103"/>
    <n v="0.98"/>
    <n v="32.079999999999949"/>
    <n v="-1"/>
    <n v="95.239999999999768"/>
    <n v="-1"/>
    <n v="79.135800000000017"/>
    <s v="Firm"/>
    <s v="Flat"/>
    <n v="2"/>
    <x v="0"/>
  </r>
  <r>
    <s v="14:20 17 Sep"/>
    <s v="PONTEFRACT"/>
    <s v="Mountain Brave"/>
    <n v="5"/>
    <n v="14"/>
    <n v="7"/>
    <n v="93"/>
    <s v="Franny Norton"/>
    <n v="4"/>
    <n v="11"/>
    <n v="0.36359999999999998"/>
    <n v="1"/>
    <n v="99"/>
    <n v="3"/>
    <n v="-32.5"/>
    <n v="0.81820000000000004"/>
    <n v="1"/>
    <n v="0.81818181818181823"/>
    <n v="0.81820000000000004"/>
    <n v="65.5"/>
    <n v="9"/>
    <n v="5.5"/>
    <n v="-38.888888888888886"/>
    <n v="-1"/>
    <n v="31.079999999999949"/>
    <n v="-1"/>
    <n v="94.239999999999768"/>
    <n v="-1"/>
    <n v="78.135800000000017"/>
    <s v="Good"/>
    <s v="Flat"/>
    <n v="2"/>
    <x v="2"/>
  </r>
  <r>
    <s v="14:30 18 Sep"/>
    <s v="NEWBURY"/>
    <s v="Dubai Future"/>
    <n v="7"/>
    <n v="56"/>
    <n v="6"/>
    <n v="101"/>
    <s v="Oisin Murphy"/>
    <n v="2"/>
    <n v="6"/>
    <n v="0.33329999999999999"/>
    <n v="2"/>
    <n v="93"/>
    <n v="2"/>
    <n v="19"/>
    <n v="0.83330000000000004"/>
    <n v="1"/>
    <n v="0.83333333333333337"/>
    <n v="0.83330000000000004"/>
    <n v="37.5"/>
    <n v="5.9"/>
    <n v="1.34"/>
    <n v="-77.288135593220346"/>
    <n v="0.98"/>
    <n v="32.059999999999945"/>
    <n v="1.96"/>
    <n v="96.199999999999761"/>
    <n v="-1"/>
    <n v="77.135800000000017"/>
    <s v="Good"/>
    <s v="Flat"/>
    <n v="2"/>
    <x v="0"/>
  </r>
  <r>
    <s v="14:40 19 Sep"/>
    <s v="NEWMARKET"/>
    <s v="Lady Lynetta"/>
    <n v="4.33"/>
    <n v="22"/>
    <n v="3"/>
    <n v="89"/>
    <s v="Shane Kelly"/>
    <n v="2"/>
    <n v="6"/>
    <n v="0.33329999999999999"/>
    <n v="1"/>
    <n v="116"/>
    <n v="2"/>
    <n v="-11.5"/>
    <n v="0.83330000000000004"/>
    <n v="1"/>
    <n v="0.83333333333333337"/>
    <n v="0.83330000000000004"/>
    <n v="37.5"/>
    <n v="6.4"/>
    <n v="6.61"/>
    <n v="3.2812499999999858"/>
    <n v="-1"/>
    <n v="31.059999999999945"/>
    <n v="-1"/>
    <n v="95.199999999999761"/>
    <n v="-1"/>
    <n v="76.135800000000017"/>
    <s v="Gd/Frm"/>
    <s v="Flat"/>
    <n v="3"/>
    <x v="2"/>
  </r>
  <r>
    <s v="14:40 19 Sep"/>
    <s v="NEWMARKET"/>
    <s v="Manaabit"/>
    <n v="3"/>
    <n v="70"/>
    <n v="4"/>
    <n v="88"/>
    <s v="Dane O'Neill"/>
    <n v="3"/>
    <n v="6"/>
    <n v="0.5"/>
    <n v="2"/>
    <n v="116"/>
    <n v="3"/>
    <n v="-63"/>
    <n v="0.83330000000000004"/>
    <n v="0.83330000000000004"/>
    <n v="0.83333333333333337"/>
    <n v="0.83330000000000004"/>
    <n v="37.5"/>
    <n v="3.55"/>
    <n v="3.65"/>
    <n v="2.816901408450704"/>
    <n v="-1"/>
    <n v="30.059999999999945"/>
    <n v="-1"/>
    <n v="94.199999999999761"/>
    <n v="-1"/>
    <n v="75.135800000000017"/>
    <s v="Gd/Frm"/>
    <s v="Flat"/>
    <n v="3"/>
    <x v="2"/>
  </r>
  <r>
    <s v="14:50 19 Sep"/>
    <s v="NEWBURY"/>
    <s v="Desert Encounter"/>
    <n v="3.75"/>
    <n v="21"/>
    <n v="1"/>
    <n v="111"/>
    <s v="William Buick"/>
    <n v="10"/>
    <n v="30"/>
    <n v="0.33329999999999999"/>
    <n v="3"/>
    <n v="106"/>
    <n v="9"/>
    <n v="-67"/>
    <n v="0.8"/>
    <n v="0.9667"/>
    <n v="0.8"/>
    <n v="0.8"/>
    <n v="168"/>
    <n v="5.2"/>
    <n v="1.45"/>
    <n v="-72.115384615384613"/>
    <n v="0.98"/>
    <n v="31.039999999999946"/>
    <n v="1.96"/>
    <n v="96.159999999999755"/>
    <n v="-1"/>
    <n v="74.135800000000017"/>
    <s v="Good"/>
    <s v="Flat"/>
    <s v="Group 3"/>
    <x v="0"/>
  </r>
  <r>
    <s v="16:15 19 Sep"/>
    <s v="AYR"/>
    <s v="Brunch"/>
    <n v="3.75"/>
    <n v="29"/>
    <n v="8"/>
    <n v="97"/>
    <s v="Callum Rodriguez"/>
    <n v="4"/>
    <n v="6"/>
    <n v="0.66669999999999996"/>
    <n v="3"/>
    <n v="133"/>
    <n v="2"/>
    <n v="-42"/>
    <n v="0.83330000000000004"/>
    <n v="0.83330000000000004"/>
    <n v="0.83333333333333337"/>
    <n v="0.83330000000000004"/>
    <n v="37.5"/>
    <n v="4.4000000000000004"/>
    <n v="1.06"/>
    <n v="-75.909090909090907"/>
    <n v="0.98"/>
    <n v="32.019999999999946"/>
    <n v="1.96"/>
    <n v="98.119999999999749"/>
    <n v="-1"/>
    <n v="73.135800000000017"/>
    <s v="Gd/Sft"/>
    <s v="Flat"/>
    <n v="2"/>
    <x v="0"/>
  </r>
  <r>
    <s v="16:30 19 Sep"/>
    <s v="NEWBURY"/>
    <s v="Karibana"/>
    <n v="10"/>
    <n v="35"/>
    <n v="4"/>
    <n v="89"/>
    <s v="William Buick"/>
    <n v="2"/>
    <n v="8"/>
    <n v="0.25"/>
    <n v="2"/>
    <n v="96"/>
    <n v="3"/>
    <n v="-2"/>
    <n v="0.75"/>
    <n v="0.75"/>
    <n v="0.75"/>
    <n v="0.75"/>
    <n v="37"/>
    <n v="7"/>
    <n v="5.9"/>
    <n v="-15.714285714285708"/>
    <n v="-1"/>
    <n v="31.019999999999946"/>
    <n v="-1"/>
    <n v="97.119999999999749"/>
    <n v="-1"/>
    <n v="72.135800000000017"/>
    <s v="Good"/>
    <s v="Flat"/>
    <n v="3"/>
    <x v="0"/>
  </r>
  <r>
    <s v="17:25 19 Sep"/>
    <s v="AYR"/>
    <s v="Harrison Point"/>
    <n v="4.5"/>
    <n v="23"/>
    <n v="6"/>
    <n v="92"/>
    <s v="Oisin Murphy"/>
    <n v="4"/>
    <n v="7"/>
    <n v="0.57140000000000002"/>
    <n v="1"/>
    <n v="106"/>
    <n v="0"/>
    <n v="0"/>
    <n v="0.85709999999999997"/>
    <n v="1"/>
    <n v="0.8571428571428571"/>
    <n v="0.85709999999999997"/>
    <n v="47"/>
    <n v="4.5"/>
    <n v="3.7"/>
    <n v="-17.777777777777771"/>
    <n v="-1"/>
    <n v="30.019999999999946"/>
    <n v="-1"/>
    <n v="96.119999999999749"/>
    <n v="-1"/>
    <n v="71.135800000000017"/>
    <s v="Gd/Sft"/>
    <s v="Flat"/>
    <n v="3"/>
    <x v="0"/>
  </r>
  <r>
    <s v="15:45 21 Sep"/>
    <s v="WARWICK"/>
    <s v="Getawaytonewbay"/>
    <n v="6"/>
    <n v="30"/>
    <n v="0"/>
    <n v="96"/>
    <s v="Stan Sheppard"/>
    <n v="1"/>
    <n v="8"/>
    <n v="0.125"/>
    <n v="2"/>
    <n v="78"/>
    <n v="2"/>
    <n v="-11.5"/>
    <n v="0.875"/>
    <n v="0.875"/>
    <n v="0.875"/>
    <n v="0.875"/>
    <n v="56.5"/>
    <n v="6.3"/>
    <n v="1.59"/>
    <n v="-74.761904761904759"/>
    <n v="0.98"/>
    <n v="30.999999999999947"/>
    <n v="1.96"/>
    <n v="98.079999999999742"/>
    <n v="-1"/>
    <n v="70.135800000000017"/>
    <s v="Good"/>
    <s v="Chase"/>
    <n v="5"/>
    <x v="0"/>
  </r>
  <r>
    <s v="15:30 23 Sep"/>
    <s v="GOODWOOD"/>
    <s v="Tribal Craft"/>
    <n v="4"/>
    <n v="20"/>
    <n v="3"/>
    <n v="93"/>
    <s v="Oisin Murphy"/>
    <n v="3"/>
    <n v="11"/>
    <n v="0.2727"/>
    <n v="2"/>
    <n v="69"/>
    <n v="1"/>
    <n v="-21"/>
    <n v="0.72729999999999995"/>
    <n v="0.81820000000000004"/>
    <n v="0.72727272727272729"/>
    <n v="0.72729999999999995"/>
    <n v="46"/>
    <n v="4.8"/>
    <n v="3"/>
    <n v="-37.5"/>
    <n v="-1"/>
    <n v="29.999999999999947"/>
    <n v="-1"/>
    <n v="97.079999999999742"/>
    <n v="-1"/>
    <n v="69.135800000000017"/>
    <s v="Gd/Sft"/>
    <s v="Flat"/>
    <n v="2"/>
    <x v="2"/>
  </r>
  <r>
    <s v="14:05 24 Sep"/>
    <s v="PONTEFRACT"/>
    <s v="Highwaygrey"/>
    <n v="3.5"/>
    <n v="7"/>
    <n v="5"/>
    <n v="85"/>
    <s v="David Allan"/>
    <n v="5"/>
    <n v="21"/>
    <n v="0.23810000000000001"/>
    <n v="3"/>
    <n v="89"/>
    <n v="5"/>
    <n v="17"/>
    <n v="0.76190000000000002"/>
    <n v="0.8095"/>
    <n v="0.76190476190476186"/>
    <n v="0.76190000000000002"/>
    <n v="102"/>
    <n v="5.2"/>
    <n v="2.2599999999999998"/>
    <n v="-56.53846153846154"/>
    <n v="0.98"/>
    <n v="30.979999999999947"/>
    <n v="-1"/>
    <n v="96.079999999999742"/>
    <n v="-1"/>
    <n v="68.135800000000017"/>
    <s v="Soft"/>
    <s v="Flat"/>
    <n v="3"/>
    <x v="0"/>
  </r>
  <r>
    <s v="16:35 24 Sep"/>
    <s v="PERTH"/>
    <s v="Chef De Troupe"/>
    <n v="11"/>
    <n v="19"/>
    <n v="0"/>
    <n v="113"/>
    <s v="Sam Twiston-Davies"/>
    <n v="2"/>
    <n v="12"/>
    <n v="0.16669999999999999"/>
    <n v="1"/>
    <n v="76"/>
    <n v="3"/>
    <n v="28.5"/>
    <n v="0.75"/>
    <n v="0.83330000000000004"/>
    <n v="0.75"/>
    <n v="0.75"/>
    <n v="55.5"/>
    <n v="8.4"/>
    <n v="1.01"/>
    <n v="-87.976190476190482"/>
    <n v="0.98"/>
    <n v="31.959999999999948"/>
    <n v="1.96"/>
    <n v="98.039999999999736"/>
    <n v="7.2519999999999998"/>
    <n v="75.387800000000013"/>
    <s v="Soft"/>
    <s v="Hurdle"/>
    <n v="4"/>
    <x v="0"/>
  </r>
  <r>
    <s v="16:45 24 Sep"/>
    <s v="NEWMARKET"/>
    <s v="Scottish Summit"/>
    <n v="9"/>
    <n v="18"/>
    <n v="1"/>
    <n v="89"/>
    <s v="Sam James"/>
    <n v="4"/>
    <n v="31"/>
    <n v="0.1333"/>
    <n v="2"/>
    <n v="109"/>
    <n v="14"/>
    <n v="11"/>
    <n v="0.7"/>
    <n v="0.93330000000000002"/>
    <n v="0.7"/>
    <n v="0.7"/>
    <n v="109.5"/>
    <n v="9"/>
    <n v="1.01"/>
    <n v="-88.777777777777771"/>
    <n v="0.98"/>
    <n v="32.939999999999948"/>
    <n v="1.96"/>
    <n v="99.99999999999973"/>
    <n v="7.84"/>
    <n v="83.227800000000016"/>
    <s v="Good"/>
    <s v="Flat"/>
    <n v="3"/>
    <x v="0"/>
  </r>
  <r>
    <s v="15:50 25 Sep"/>
    <s v="LISTOWEL"/>
    <s v="Memory Tree"/>
    <n v="3.75"/>
    <n v="4"/>
    <n v="0"/>
    <n v="113"/>
    <s v="Mr P Power"/>
    <n v="1"/>
    <n v="8"/>
    <n v="0.125"/>
    <n v="2"/>
    <n v="50"/>
    <n v="1"/>
    <n v="-21"/>
    <n v="0.75"/>
    <n v="1"/>
    <n v="0.75"/>
    <n v="0.75"/>
    <n v="37"/>
    <n v="3.55"/>
    <n v="2"/>
    <n v="-43.661971830985912"/>
    <n v="-1"/>
    <n v="31.939999999999948"/>
    <n v="-1"/>
    <n v="98.99999999999973"/>
    <n v="-1"/>
    <n v="82.227800000000016"/>
    <s v="Soft"/>
    <s v="Chase"/>
    <n v="0"/>
    <x v="0"/>
  </r>
  <r>
    <s v="16:35 25 Sep"/>
    <s v="HAYDOCK"/>
    <s v="Midnights Legacy"/>
    <n v="6"/>
    <n v="34"/>
    <n v="7"/>
    <n v="90"/>
    <s v="Martin Harley"/>
    <n v="3"/>
    <n v="5"/>
    <n v="0.6"/>
    <n v="3"/>
    <n v="116"/>
    <n v="2"/>
    <n v="-42"/>
    <n v="0.8"/>
    <n v="0.8"/>
    <n v="0.8"/>
    <n v="0.8"/>
    <n v="28"/>
    <n v="5.23"/>
    <n v="3.55"/>
    <n v="-32.122370936902499"/>
    <n v="-1"/>
    <n v="30.939999999999948"/>
    <n v="-1"/>
    <n v="97.99999999999973"/>
    <n v="-1"/>
    <n v="81.227800000000016"/>
    <s v="Gd/Sft"/>
    <s v="Flat"/>
    <n v="3"/>
    <x v="0"/>
  </r>
  <r>
    <s v="16:45 25 Sep"/>
    <s v="NEWMARKET"/>
    <s v="Sarvan"/>
    <n v="13"/>
    <n v="25"/>
    <n v="7"/>
    <n v="88"/>
    <s v="Frankie Dettori"/>
    <n v="1"/>
    <n v="5"/>
    <n v="0.2"/>
    <n v="2"/>
    <n v="82"/>
    <n v="0"/>
    <n v="0"/>
    <n v="0.8"/>
    <n v="0.8"/>
    <n v="0.8"/>
    <n v="0.8"/>
    <n v="28"/>
    <n v="9"/>
    <n v="5.3"/>
    <n v="-41.111111111111107"/>
    <n v="-1"/>
    <n v="29.939999999999948"/>
    <n v="-1"/>
    <n v="96.99999999999973"/>
    <n v="-1"/>
    <n v="80.227800000000016"/>
    <s v="Gd/Sft"/>
    <s v="Flat"/>
    <n v="3"/>
    <x v="0"/>
  </r>
  <r>
    <s v="17:35 25 Sep"/>
    <s v="HAYDOCK"/>
    <s v="Lord Neidin"/>
    <n v="6.5"/>
    <n v="15"/>
    <n v="2"/>
    <n v="83"/>
    <s v="Martin Harley"/>
    <n v="1"/>
    <n v="6"/>
    <n v="0.16669999999999999"/>
    <n v="2"/>
    <n v="105"/>
    <n v="4"/>
    <n v="7.5"/>
    <n v="0.83330000000000004"/>
    <n v="0.83330000000000004"/>
    <n v="0.83333333333333337"/>
    <n v="0.83330000000000004"/>
    <n v="37.5"/>
    <n v="8.4"/>
    <n v="1.1100000000000001"/>
    <n v="-86.785714285714278"/>
    <n v="0.98"/>
    <n v="30.919999999999948"/>
    <n v="1.96"/>
    <n v="98.959999999999724"/>
    <n v="-1"/>
    <n v="79.227800000000016"/>
    <s v="Gd/Sft"/>
    <s v="Flat"/>
    <n v="3"/>
    <x v="0"/>
  </r>
  <r>
    <s v="14:50 26 Sep"/>
    <s v="LISTOWEL"/>
    <s v="Grange Walk"/>
    <n v="8"/>
    <n v="9"/>
    <n v="0"/>
    <n v="110"/>
    <s v="Danny Mullins"/>
    <n v="1"/>
    <n v="6"/>
    <n v="0.16669999999999999"/>
    <n v="2"/>
    <n v="105"/>
    <n v="1"/>
    <n v="9.5"/>
    <n v="1"/>
    <n v="1"/>
    <n v="1"/>
    <n v="1"/>
    <n v="57"/>
    <n v="4.5999999999999996"/>
    <n v="1.5"/>
    <n v="-67.391304347826093"/>
    <n v="0.98"/>
    <n v="31.899999999999949"/>
    <n v="1.96"/>
    <n v="100.91999999999972"/>
    <n v="-1"/>
    <n v="78.227800000000016"/>
    <s v="Soft"/>
    <s v="Hurdle"/>
    <n v="0"/>
    <x v="0"/>
  </r>
  <r>
    <s v="15:35 26 Sep"/>
    <s v="NEWMARKET"/>
    <s v="Tempus"/>
    <n v="7"/>
    <n v="22"/>
    <n v="23"/>
    <n v="97"/>
    <s v="Jason Watson"/>
    <n v="4"/>
    <n v="6"/>
    <n v="0.66669999999999996"/>
    <n v="2"/>
    <n v="106"/>
    <n v="0"/>
    <n v="0"/>
    <n v="1"/>
    <n v="1"/>
    <n v="1"/>
    <n v="1"/>
    <n v="57"/>
    <n v="7.4"/>
    <n v="5.7"/>
    <n v="-22.972972972972968"/>
    <n v="-1"/>
    <n v="30.899999999999949"/>
    <n v="-1"/>
    <n v="99.919999999999717"/>
    <n v="-1"/>
    <n v="77.227800000000016"/>
    <s v="Good"/>
    <s v="Flat"/>
    <n v="2"/>
    <x v="0"/>
  </r>
  <r>
    <s v="16:40 26 Sep"/>
    <s v="NEWMARKET"/>
    <s v="Cry Havoc"/>
    <n v="6.5"/>
    <n v="13"/>
    <n v="4"/>
    <n v="92"/>
    <s v="Ben Curtis"/>
    <n v="3"/>
    <n v="5"/>
    <n v="0.6"/>
    <n v="3"/>
    <n v="89"/>
    <n v="0"/>
    <n v="0"/>
    <n v="0.8"/>
    <n v="1"/>
    <n v="0.8"/>
    <n v="0.8"/>
    <n v="28"/>
    <n v="6"/>
    <n v="4"/>
    <n v="-33.333333333333343"/>
    <n v="-1"/>
    <n v="29.899999999999949"/>
    <n v="-1"/>
    <n v="98.919999999999717"/>
    <n v="-1"/>
    <n v="76.227800000000016"/>
    <s v="Good"/>
    <s v="Flat"/>
    <n v="2"/>
    <x v="0"/>
  </r>
  <r>
    <s v="14:05 27 Sep"/>
    <s v="NOTTINGHAM"/>
    <s v="Turn On The Charm"/>
    <n v="4.5"/>
    <n v="40"/>
    <n v="6"/>
    <n v="82"/>
    <s v="Daniel Tudhope"/>
    <n v="1"/>
    <n v="5"/>
    <n v="0.2"/>
    <n v="3"/>
    <n v="108"/>
    <n v="1"/>
    <n v="9.5"/>
    <n v="0.8"/>
    <n v="1"/>
    <n v="0.8"/>
    <n v="0.8"/>
    <n v="28"/>
    <n v="4.5999999999999996"/>
    <n v="1.01"/>
    <n v="-78.043478260869563"/>
    <n v="0.98"/>
    <n v="30.879999999999949"/>
    <n v="1.96"/>
    <n v="100.87999999999971"/>
    <n v="3.5279999999999996"/>
    <n v="79.755800000000022"/>
    <s v="Good"/>
    <s v="Flat"/>
    <n v="3"/>
    <x v="0"/>
  </r>
  <r>
    <s v="13:40 29 Sep"/>
    <s v="BANGOR-ON-DEE"/>
    <s v="El Borracho"/>
    <n v="4.33"/>
    <n v="24"/>
    <n v="0"/>
    <n v="118"/>
    <s v="Robert Dunne"/>
    <n v="2"/>
    <n v="5"/>
    <n v="0.4"/>
    <n v="2"/>
    <n v="86"/>
    <n v="1"/>
    <n v="9.5"/>
    <n v="0.8"/>
    <n v="0.8"/>
    <n v="0.8"/>
    <n v="0.8"/>
    <n v="28"/>
    <n v="5.0999999999999996"/>
    <n v="4.9000000000000004"/>
    <n v="-3.9215686274509665"/>
    <n v="-1"/>
    <n v="29.879999999999949"/>
    <n v="-1"/>
    <n v="99.879999999999711"/>
    <n v="-1"/>
    <n v="78.755800000000022"/>
    <s v="Gd/Sft"/>
    <s v="Hurdle"/>
    <n v="3"/>
    <x v="0"/>
  </r>
  <r>
    <s v="14:15 29 Sep"/>
    <s v="BANGOR-ON-DEE"/>
    <s v="Dream Bolt"/>
    <n v="4.5"/>
    <n v="28"/>
    <n v="0"/>
    <n v="111"/>
    <s v="Sean Bowen"/>
    <n v="7"/>
    <n v="33"/>
    <n v="0.23330000000000001"/>
    <n v="3"/>
    <n v="85"/>
    <n v="10"/>
    <n v="-57.5"/>
    <n v="0.7"/>
    <n v="0.8"/>
    <n v="0.7"/>
    <n v="0.7"/>
    <n v="109.5"/>
    <n v="6.4"/>
    <n v="4.2"/>
    <n v="-34.375"/>
    <n v="-1"/>
    <n v="28.879999999999949"/>
    <n v="-1"/>
    <n v="98.879999999999711"/>
    <n v="-1"/>
    <n v="77.755800000000022"/>
    <s v="Gd/Sft"/>
    <s v="Chase"/>
    <n v="4"/>
    <x v="0"/>
  </r>
  <r>
    <s v="15:35 29 Sep"/>
    <s v="SEDGEFIELD"/>
    <s v="The Blame Game"/>
    <n v="3.75"/>
    <n v="25"/>
    <n v="0"/>
    <n v="108"/>
    <s v="Rachael McDonald"/>
    <n v="1"/>
    <n v="8"/>
    <n v="0.125"/>
    <n v="2"/>
    <n v="67"/>
    <n v="2"/>
    <n v="19"/>
    <n v="0.75"/>
    <n v="0.75"/>
    <n v="0.75"/>
    <n v="0.75"/>
    <n v="37"/>
    <n v="5.9"/>
    <n v="5.6"/>
    <n v="-5.0847457627118757"/>
    <n v="-1"/>
    <n v="27.879999999999949"/>
    <n v="-1"/>
    <n v="97.879999999999711"/>
    <n v="-1"/>
    <n v="76.755800000000022"/>
    <s v="Good"/>
    <s v="Hurdle"/>
    <n v="4"/>
    <x v="0"/>
  </r>
  <r>
    <s v="13:30 30 Sep"/>
    <s v="HUNTINGDON"/>
    <s v="Mine's A Pint"/>
    <n v="6"/>
    <n v="29"/>
    <n v="0"/>
    <n v="110"/>
    <s v="Tom Bellamy"/>
    <n v="2"/>
    <n v="12"/>
    <n v="0.16669999999999999"/>
    <n v="3"/>
    <n v="78"/>
    <n v="5"/>
    <n v="-13.5"/>
    <n v="0.75"/>
    <n v="1"/>
    <n v="0.75"/>
    <n v="0.75"/>
    <n v="55.5"/>
    <n v="8.6"/>
    <n v="1001"/>
    <n v="11539.534883720931"/>
    <n v="-1"/>
    <n v="26.879999999999949"/>
    <n v="-1"/>
    <n v="96.879999999999711"/>
    <n v="-1"/>
    <n v="75.755800000000022"/>
    <s v="Good"/>
    <s v="Chase"/>
    <n v="4"/>
    <x v="0"/>
  </r>
  <r>
    <s v="13:45 01 Oct"/>
    <s v="WARWICK"/>
    <s v="Calum Gilhooley"/>
    <n v="5.5"/>
    <n v="23"/>
    <n v="0"/>
    <n v="118"/>
    <m/>
    <n v="3"/>
    <n v="5"/>
    <n v="0.6"/>
    <n v="4"/>
    <n v="146"/>
    <n v="2"/>
    <n v="-11.5"/>
    <n v="0.8"/>
    <n v="0.8"/>
    <n v="0.8"/>
    <n v="0.8"/>
    <n v="28"/>
    <n v="4.0999999999999996"/>
    <n v="4.0999999999999996"/>
    <n v="0"/>
    <n v="-1"/>
    <n v="25.879999999999949"/>
    <n v="-1"/>
    <n v="95.879999999999711"/>
    <n v="-1"/>
    <n v="74.755800000000022"/>
    <s v="Good"/>
    <s v="Hurdle"/>
    <n v="3"/>
    <x v="0"/>
  </r>
  <r>
    <s v="14:35 01 Oct"/>
    <s v="CLONMEL"/>
    <s v="Woodbrook Boy"/>
    <n v="10"/>
    <n v="27"/>
    <n v="0"/>
    <n v="95"/>
    <s v="B J Cooper"/>
    <n v="2"/>
    <n v="14"/>
    <n v="0.1429"/>
    <n v="2"/>
    <n v="72"/>
    <n v="3"/>
    <n v="-2"/>
    <n v="0.85709999999999997"/>
    <n v="0.85709999999999997"/>
    <n v="0.8571428571428571"/>
    <n v="0.85709999999999997"/>
    <n v="94"/>
    <n v="7.4"/>
    <n v="6.2"/>
    <n v="-16.21621621621621"/>
    <n v="-1"/>
    <n v="24.879999999999949"/>
    <n v="-1"/>
    <n v="94.879999999999711"/>
    <n v="-1"/>
    <n v="73.755800000000022"/>
    <s v="Good"/>
    <s v="Hurdle"/>
    <n v="0"/>
    <x v="0"/>
  </r>
  <r>
    <s v="17:10 01 Oct"/>
    <s v="FAIRYHOUSE"/>
    <s v="Layfayette"/>
    <n v="8"/>
    <n v="39"/>
    <n v="12"/>
    <n v="88"/>
    <s v="Chris Hayes"/>
    <n v="2"/>
    <n v="7"/>
    <n v="0.28570000000000001"/>
    <n v="3"/>
    <n v="118"/>
    <n v="2"/>
    <n v="19"/>
    <n v="0.71430000000000005"/>
    <n v="0.71430000000000005"/>
    <n v="0.7142857142857143"/>
    <n v="0.71430000000000005"/>
    <n v="27.5"/>
    <n v="4.2"/>
    <n v="1.52"/>
    <n v="-63.80952380952381"/>
    <n v="0.98"/>
    <n v="25.85999999999995"/>
    <n v="-1"/>
    <n v="93.879999999999711"/>
    <n v="-1"/>
    <n v="72.755800000000022"/>
    <s v="Soft"/>
    <s v="Flat"/>
    <n v="0"/>
    <x v="0"/>
  </r>
  <r>
    <s v="15:20 02 Oct"/>
    <s v="FONTWELL"/>
    <s v="Buster Edwards"/>
    <n v="4"/>
    <n v="26"/>
    <n v="0"/>
    <n v="117"/>
    <s v="Jack Tudor"/>
    <n v="3"/>
    <n v="14"/>
    <n v="0.21429999999999999"/>
    <n v="3"/>
    <n v="79"/>
    <n v="2"/>
    <n v="-11.5"/>
    <n v="0.78569999999999995"/>
    <n v="0.85709999999999997"/>
    <n v="0.7857142857142857"/>
    <n v="0.78569999999999995"/>
    <n v="74.5"/>
    <n v="3.7"/>
    <n v="1.18"/>
    <n v="-68.108108108108112"/>
    <n v="0.98"/>
    <n v="26.83999999999995"/>
    <n v="1.96"/>
    <n v="95.839999999999705"/>
    <n v="-1"/>
    <n v="71.755800000000022"/>
    <s v="Soft"/>
    <s v="Chase"/>
    <n v="4"/>
    <x v="0"/>
  </r>
  <r>
    <s v="13:15 03 Oct"/>
    <s v="TIPPERARY"/>
    <s v="Maker Of Kings"/>
    <n v="6"/>
    <n v="7"/>
    <n v="9"/>
    <n v="91"/>
    <s v="Sam Ewing"/>
    <n v="1"/>
    <n v="7"/>
    <n v="0.1429"/>
    <n v="2"/>
    <n v="32"/>
    <n v="1"/>
    <n v="9.5"/>
    <n v="0.71430000000000005"/>
    <n v="0.71430000000000005"/>
    <n v="0.7142857142857143"/>
    <n v="0.71430000000000005"/>
    <n v="27.5"/>
    <n v="9"/>
    <n v="1.01"/>
    <n v="-88.777777777777771"/>
    <n v="0.98"/>
    <n v="27.819999999999951"/>
    <n v="1.96"/>
    <n v="97.799999999999699"/>
    <n v="7.84"/>
    <n v="79.595800000000025"/>
    <s v="Gd/Sft"/>
    <s v="Flat"/>
    <n v="0"/>
    <x v="0"/>
  </r>
  <r>
    <s v="13:40 03 Oct"/>
    <s v="NEWMARKET"/>
    <s v="Gift List"/>
    <n v="12"/>
    <n v="35"/>
    <n v="22"/>
    <n v="82"/>
    <s v="Harrison Shaw"/>
    <n v="4"/>
    <n v="6"/>
    <n v="0.66669999999999996"/>
    <n v="2"/>
    <n v="162"/>
    <n v="2"/>
    <n v="19"/>
    <n v="1"/>
    <n v="1"/>
    <n v="1"/>
    <n v="1"/>
    <n v="57"/>
    <n v="8"/>
    <n v="5.9"/>
    <n v="-26.25"/>
    <n v="-1"/>
    <n v="26.819999999999951"/>
    <n v="-1"/>
    <n v="96.799999999999699"/>
    <n v="-1"/>
    <n v="78.595800000000025"/>
    <s v="Soft"/>
    <s v="Flat"/>
    <n v="2"/>
    <x v="0"/>
  </r>
  <r>
    <s v="13:40 03 Oct"/>
    <s v="NEWMARKET"/>
    <s v="Perotto"/>
    <n v="9"/>
    <n v="22"/>
    <n v="27"/>
    <n v="94"/>
    <s v="William Buick"/>
    <n v="4"/>
    <n v="12"/>
    <n v="0.33329999999999999"/>
    <n v="2"/>
    <n v="84"/>
    <n v="2"/>
    <n v="19"/>
    <n v="0.83330000000000004"/>
    <n v="0.83330000000000004"/>
    <n v="0.83333333333333337"/>
    <n v="0.83330000000000004"/>
    <n v="75"/>
    <n v="8"/>
    <n v="8"/>
    <n v="0"/>
    <n v="-1"/>
    <n v="25.819999999999951"/>
    <n v="-1"/>
    <n v="95.799999999999699"/>
    <n v="-1"/>
    <n v="77.595800000000025"/>
    <s v="Soft"/>
    <s v="Flat"/>
    <n v="2"/>
    <x v="0"/>
  </r>
  <r>
    <s v="14:10 03 Oct"/>
    <s v="NEWMARKET"/>
    <s v="Oti Ma Boati"/>
    <n v="5"/>
    <n v="36"/>
    <n v="2"/>
    <n v="92"/>
    <s v="James Doyle"/>
    <n v="5"/>
    <n v="7"/>
    <n v="0.71430000000000005"/>
    <n v="4"/>
    <n v="131"/>
    <n v="2"/>
    <n v="-42"/>
    <n v="0.71430000000000005"/>
    <n v="0.71430000000000005"/>
    <n v="0.7142857142857143"/>
    <n v="0.71430000000000005"/>
    <n v="27.5"/>
    <n v="9"/>
    <n v="7.2"/>
    <n v="-20"/>
    <n v="-1"/>
    <n v="24.819999999999951"/>
    <n v="-1"/>
    <n v="94.799999999999699"/>
    <n v="-1"/>
    <n v="76.595800000000025"/>
    <s v="Soft"/>
    <s v="Flat"/>
    <n v="2"/>
    <x v="2"/>
  </r>
  <r>
    <s v="14:54 03 Oct"/>
    <s v="FONTWELL"/>
    <s v="Guardia Top"/>
    <n v="4.5"/>
    <n v="34"/>
    <n v="0"/>
    <n v="119"/>
    <s v="David Noonan"/>
    <n v="3"/>
    <n v="12"/>
    <n v="0.25"/>
    <n v="2"/>
    <n v="94"/>
    <n v="1"/>
    <n v="9.5"/>
    <n v="0.83330000000000004"/>
    <n v="1"/>
    <n v="0.83333333333333337"/>
    <n v="0.83330000000000004"/>
    <n v="75"/>
    <n v="4.8"/>
    <n v="2.7879999999999998"/>
    <n v="-41.916666666666671"/>
    <n v="-1"/>
    <n v="23.819999999999951"/>
    <n v="-1"/>
    <n v="93.799999999999699"/>
    <n v="-1"/>
    <n v="75.595800000000025"/>
    <s v="Soft"/>
    <s v="Chase"/>
    <n v="4"/>
    <x v="3"/>
  </r>
  <r>
    <s v="14:00 04 Oct"/>
    <s v="KELSO"/>
    <s v="Perfect City"/>
    <n v="4"/>
    <n v="41"/>
    <n v="0"/>
    <n v="113"/>
    <s v="Jonjo O'Neill Jr"/>
    <n v="1"/>
    <n v="8"/>
    <n v="0.125"/>
    <n v="3"/>
    <n v="61"/>
    <n v="2"/>
    <n v="-11.5"/>
    <n v="0.75"/>
    <n v="0.75"/>
    <n v="0.75"/>
    <n v="0.75"/>
    <n v="37"/>
    <n v="5"/>
    <n v="4.7"/>
    <n v="-6"/>
    <n v="-1"/>
    <n v="22.819999999999951"/>
    <n v="-1"/>
    <n v="92.799999999999699"/>
    <n v="-1"/>
    <n v="74.595800000000025"/>
    <s v="Gd/Sft"/>
    <s v="Hurdle"/>
    <n v="4"/>
    <x v="0"/>
  </r>
  <r>
    <s v="14:55 04 Oct"/>
    <s v="KILLARNEY"/>
    <s v="Ramiro"/>
    <n v="5.5"/>
    <n v="10"/>
    <n v="3"/>
    <n v="81"/>
    <s v="Gearoid Brouder"/>
    <n v="2"/>
    <n v="8"/>
    <n v="0.25"/>
    <n v="2"/>
    <n v="89"/>
    <n v="2"/>
    <n v="-11.5"/>
    <n v="0.75"/>
    <n v="0.875"/>
    <n v="0.75"/>
    <n v="0.75"/>
    <n v="37"/>
    <n v="4.9000000000000004"/>
    <n v="2.8"/>
    <n v="-42.857142857142861"/>
    <n v="-1"/>
    <n v="21.819999999999951"/>
    <n v="-1"/>
    <n v="91.799999999999699"/>
    <n v="-1"/>
    <n v="73.595800000000025"/>
    <s v="Soft"/>
    <s v="Flat"/>
    <n v="0"/>
    <x v="0"/>
  </r>
  <r>
    <s v="13:00 06 Oct"/>
    <s v="CATTERICK"/>
    <s v="Pelekai"/>
    <n v="4"/>
    <n v="18"/>
    <n v="7"/>
    <n v="80"/>
    <s v="Jason Hart"/>
    <n v="1"/>
    <n v="6"/>
    <n v="0.16669999999999999"/>
    <n v="1"/>
    <n v="60"/>
    <n v="1"/>
    <n v="9.5"/>
    <n v="0.83330000000000004"/>
    <n v="1"/>
    <n v="0.83333333333333337"/>
    <n v="0.83330000000000004"/>
    <n v="37.5"/>
    <n v="4.7"/>
    <n v="2.04"/>
    <n v="-56.595744680851062"/>
    <n v="0.98"/>
    <n v="22.799999999999951"/>
    <n v="-1"/>
    <n v="90.799999999999699"/>
    <n v="-1"/>
    <n v="72.595800000000025"/>
    <s v="Soft"/>
    <s v="Flat"/>
    <n v="5"/>
    <x v="3"/>
  </r>
  <r>
    <s v="15:02 07 Oct"/>
    <s v="GALWAY"/>
    <s v="Grange Walk"/>
    <n v="4.5"/>
    <n v="11"/>
    <n v="0"/>
    <n v="112"/>
    <s v="Mr Finian Maguire"/>
    <n v="1"/>
    <n v="7"/>
    <n v="0.1429"/>
    <n v="3"/>
    <n v="109"/>
    <n v="1"/>
    <n v="9.5"/>
    <n v="1"/>
    <n v="1"/>
    <n v="1"/>
    <n v="1"/>
    <n v="66.5"/>
    <n v="7.8"/>
    <n v="2.6"/>
    <n v="-66.666666666666657"/>
    <n v="0.98"/>
    <n v="23.779999999999951"/>
    <n v="1.96"/>
    <n v="92.759999999999692"/>
    <n v="-1"/>
    <n v="71.595800000000025"/>
    <s v="Soft"/>
    <s v="Hurdle"/>
    <n v="0"/>
    <x v="3"/>
  </r>
  <r>
    <s v="13:00 09 Oct"/>
    <s v="YORK"/>
    <s v="Rebel At Dawn"/>
    <n v="9"/>
    <n v="21"/>
    <n v="7"/>
    <n v="92"/>
    <s v="Clifford Lee"/>
    <n v="1"/>
    <n v="8"/>
    <n v="0.125"/>
    <n v="2"/>
    <n v="68"/>
    <n v="2"/>
    <n v="19"/>
    <n v="0.75"/>
    <n v="1"/>
    <n v="0.75"/>
    <n v="0.75"/>
    <n v="37"/>
    <n v="8.8000000000000007"/>
    <n v="1.84"/>
    <n v="-79.090909090909093"/>
    <n v="0.98"/>
    <n v="24.759999999999952"/>
    <n v="1.96"/>
    <n v="94.719999999999686"/>
    <n v="-1"/>
    <n v="70.595800000000025"/>
    <s v="Soft"/>
    <s v="Flat"/>
    <n v="3"/>
    <x v="1"/>
  </r>
  <r>
    <s v="13:50 09 Oct"/>
    <s v="NEWMARKET"/>
    <s v="Acklam Express"/>
    <n v="6"/>
    <n v="30"/>
    <n v="4"/>
    <n v="104"/>
    <s v="Ryan Moore"/>
    <n v="3"/>
    <n v="5"/>
    <n v="0.6"/>
    <n v="2"/>
    <n v="141"/>
    <n v="2"/>
    <n v="-11.5"/>
    <n v="1"/>
    <n v="1"/>
    <n v="1"/>
    <n v="1"/>
    <n v="47.5"/>
    <n v="7"/>
    <n v="8.6"/>
    <n v="22.857142857142847"/>
    <n v="-1"/>
    <n v="23.759999999999952"/>
    <n v="-1"/>
    <n v="93.719999999999686"/>
    <n v="-1"/>
    <n v="69.595800000000025"/>
    <s v="Soft"/>
    <s v="Flat"/>
    <s v="Group 3"/>
    <x v="0"/>
  </r>
  <r>
    <s v="14:40 09 Oct"/>
    <s v="YORK"/>
    <s v="Prince Alex"/>
    <n v="5.5"/>
    <n v="14"/>
    <n v="7"/>
    <n v="81"/>
    <s v="Harry Bentley"/>
    <n v="4"/>
    <n v="7"/>
    <n v="0.57140000000000002"/>
    <n v="2"/>
    <n v="95"/>
    <n v="0"/>
    <n v="0"/>
    <n v="0.71430000000000005"/>
    <n v="0.85709999999999997"/>
    <n v="0.7142857142857143"/>
    <n v="0.71430000000000005"/>
    <n v="27.5"/>
    <n v="6.7"/>
    <n v="1.01"/>
    <n v="-84.925373134328353"/>
    <n v="0.98"/>
    <n v="24.739999999999952"/>
    <n v="1.96"/>
    <n v="95.67999999999968"/>
    <n v="5.5860000000000003"/>
    <n v="75.181800000000024"/>
    <s v="Soft"/>
    <s v="Flat"/>
    <n v="2"/>
    <x v="0"/>
  </r>
  <r>
    <s v="16:10 09 Oct"/>
    <s v="NEWMARKET"/>
    <s v="Kipps"/>
    <n v="13"/>
    <n v="34"/>
    <n v="9"/>
    <n v="89"/>
    <s v="Jason Watson"/>
    <n v="1"/>
    <n v="7"/>
    <n v="0.1429"/>
    <n v="3"/>
    <n v="98"/>
    <n v="3"/>
    <n v="28.5"/>
    <n v="0.85709999999999997"/>
    <n v="0.85709999999999997"/>
    <n v="0.8571428571428571"/>
    <n v="0.85709999999999997"/>
    <n v="47"/>
    <n v="7.3"/>
    <n v="5.5"/>
    <n v="-24.657534246575338"/>
    <n v="-1"/>
    <n v="23.739999999999952"/>
    <n v="-1"/>
    <n v="94.67999999999968"/>
    <n v="-1"/>
    <n v="74.181800000000024"/>
    <s v="Soft"/>
    <s v="Flat"/>
    <n v="2"/>
    <x v="0"/>
  </r>
  <r>
    <s v="16:45 09 Oct"/>
    <s v="NEWMARKET"/>
    <s v="Majestic Noor"/>
    <n v="7.5"/>
    <n v="23"/>
    <n v="6"/>
    <n v="102"/>
    <s v="Hollie Doyle"/>
    <n v="3"/>
    <n v="5"/>
    <n v="0.6"/>
    <n v="2"/>
    <n v="108"/>
    <n v="2"/>
    <n v="-11.5"/>
    <n v="0.8"/>
    <n v="0.8"/>
    <n v="0.8"/>
    <n v="0.8"/>
    <n v="28"/>
    <n v="6.2"/>
    <n v="6.4"/>
    <n v="3.2258064516128968"/>
    <n v="-1"/>
    <n v="22.739999999999952"/>
    <n v="-1"/>
    <n v="93.67999999999968"/>
    <n v="-1"/>
    <n v="73.181800000000024"/>
    <s v="Soft"/>
    <s v="Flat"/>
    <s v="Group 3"/>
    <x v="0"/>
  </r>
  <r>
    <s v="14:35 10 Oct"/>
    <s v="YORK"/>
    <s v="Matthew Flinders"/>
    <n v="6.5"/>
    <n v="28"/>
    <n v="10"/>
    <n v="97"/>
    <s v="Adam Kirby"/>
    <n v="2"/>
    <n v="5"/>
    <n v="0.4"/>
    <n v="2"/>
    <n v="123"/>
    <n v="3"/>
    <n v="28.5"/>
    <n v="1"/>
    <n v="1"/>
    <n v="1"/>
    <n v="1"/>
    <n v="47.5"/>
    <n v="8.4"/>
    <n v="3.6"/>
    <n v="-57.142857142857146"/>
    <n v="0.98"/>
    <n v="23.719999999999953"/>
    <n v="-1"/>
    <n v="92.67999999999968"/>
    <n v="-1"/>
    <n v="72.181800000000024"/>
    <s v="Soft"/>
    <s v="Flat"/>
    <n v="2"/>
    <x v="0"/>
  </r>
  <r>
    <s v="14:35 10 Oct"/>
    <s v="YORK"/>
    <s v="Ilaraab"/>
    <n v="3.75"/>
    <n v="21"/>
    <n v="11"/>
    <n v="95"/>
    <s v="Daniel Tudhope"/>
    <n v="4"/>
    <n v="5"/>
    <n v="0.8"/>
    <n v="2"/>
    <n v="139"/>
    <n v="2"/>
    <n v="-42"/>
    <n v="1"/>
    <n v="1"/>
    <n v="1"/>
    <n v="1"/>
    <n v="47.5"/>
    <n v="4.3"/>
    <n v="1.01"/>
    <n v="-76.511627906976742"/>
    <n v="0.98"/>
    <n v="24.699999999999953"/>
    <n v="1.96"/>
    <n v="94.639999999999674"/>
    <n v="3.234"/>
    <n v="75.415800000000019"/>
    <s v="Soft"/>
    <s v="Flat"/>
    <n v="2"/>
    <x v="0"/>
  </r>
  <r>
    <s v="16:55 10 Oct"/>
    <s v="YORK"/>
    <s v="Fishable"/>
    <n v="13"/>
    <n v="49"/>
    <n v="3"/>
    <n v="89"/>
    <s v="David Allan"/>
    <n v="2"/>
    <n v="5"/>
    <n v="0.4"/>
    <n v="3"/>
    <n v="93"/>
    <n v="1"/>
    <n v="9.5"/>
    <n v="0.8"/>
    <n v="0.8"/>
    <n v="0.8"/>
    <n v="0.8"/>
    <n v="28"/>
    <n v="8.8000000000000007"/>
    <n v="1.5"/>
    <n v="-82.954545454545453"/>
    <n v="0.98"/>
    <n v="25.679999999999954"/>
    <n v="1.96"/>
    <n v="96.599999999999667"/>
    <n v="-1"/>
    <n v="74.415800000000019"/>
    <s v="Soft"/>
    <s v="Flat"/>
    <n v="3"/>
    <x v="0"/>
  </r>
  <r>
    <s v="14:15 12 Oct"/>
    <s v="KILBEGGAN"/>
    <s v="Grange Walk"/>
    <n v="10"/>
    <n v="5"/>
    <n v="0"/>
    <n v="112"/>
    <s v="Mr Finian Maguire"/>
    <n v="1"/>
    <n v="8"/>
    <n v="0.125"/>
    <n v="3"/>
    <n v="99"/>
    <n v="1"/>
    <n v="9.5"/>
    <n v="1"/>
    <n v="1"/>
    <n v="1"/>
    <n v="1"/>
    <n v="76"/>
    <n v="4.5"/>
    <n v="3"/>
    <n v="-33.333333333333343"/>
    <n v="-1"/>
    <n v="24.679999999999954"/>
    <n v="-1"/>
    <n v="95.599999999999667"/>
    <n v="-1"/>
    <n v="73.415800000000019"/>
    <s v="Soft"/>
    <s v="Hurdle"/>
    <n v="0"/>
    <x v="3"/>
  </r>
  <r>
    <s v="14:15 12 Oct"/>
    <s v="KILBEGGAN"/>
    <s v="Broomfields Jeremy"/>
    <n v="3.25"/>
    <n v="38"/>
    <n v="0"/>
    <n v="116"/>
    <s v="L P Dempsey"/>
    <n v="1"/>
    <n v="7"/>
    <n v="0.1429"/>
    <n v="2"/>
    <n v="66"/>
    <n v="1"/>
    <n v="9.5"/>
    <n v="0.71430000000000005"/>
    <n v="1"/>
    <n v="0.7142857142857143"/>
    <n v="0.71430000000000005"/>
    <n v="27.5"/>
    <n v="4.0999999999999996"/>
    <n v="1.66"/>
    <n v="-59.512195121951216"/>
    <n v="0.98"/>
    <n v="25.659999999999954"/>
    <n v="-1"/>
    <n v="94.599999999999667"/>
    <n v="-1"/>
    <n v="72.415800000000019"/>
    <s v="Soft"/>
    <s v="Hurdle"/>
    <n v="0"/>
    <x v="3"/>
  </r>
  <r>
    <s v="15:15 12 Oct"/>
    <s v="KILBEGGAN"/>
    <s v="Rudy Catrail"/>
    <n v="3.25"/>
    <n v="16"/>
    <n v="0"/>
    <n v="94"/>
    <s v="Mr S Fenelon"/>
    <n v="3"/>
    <n v="26"/>
    <n v="0.1154"/>
    <n v="1"/>
    <n v="54"/>
    <n v="4"/>
    <n v="7.5"/>
    <n v="0.76919999999999999"/>
    <n v="0.92310000000000003"/>
    <n v="0.76923076923076927"/>
    <n v="0.76919999999999999"/>
    <n v="130"/>
    <n v="3.87"/>
    <n v="1.01"/>
    <n v="-73.90180878552971"/>
    <n v="0.98"/>
    <n v="26.639999999999954"/>
    <n v="1.96"/>
    <n v="96.559999999999661"/>
    <n v="2.8126000000000002"/>
    <n v="75.228400000000022"/>
    <s v="Soft"/>
    <s v="Hurdle"/>
    <n v="0"/>
    <x v="0"/>
  </r>
  <r>
    <s v="14:23 13 Oct"/>
    <s v="HEREFORD"/>
    <s v="Shah An Shah"/>
    <n v="9"/>
    <n v="22"/>
    <n v="0"/>
    <n v="114"/>
    <s v="Paul O'Brien"/>
    <n v="1"/>
    <n v="7"/>
    <n v="0.1429"/>
    <n v="2"/>
    <n v="53"/>
    <n v="1"/>
    <n v="-21"/>
    <n v="0.85709999999999997"/>
    <n v="0.85709999999999997"/>
    <n v="0.8571428571428571"/>
    <n v="0.85709999999999997"/>
    <n v="47"/>
    <n v="6.2"/>
    <n v="5.0999999999999996"/>
    <n v="-17.741935483870975"/>
    <n v="-1"/>
    <n v="25.639999999999954"/>
    <n v="-1"/>
    <n v="95.559999999999661"/>
    <n v="-1"/>
    <n v="74.228400000000022"/>
    <s v="Gd/Frm"/>
    <s v="Hurdle"/>
    <n v="3"/>
    <x v="0"/>
  </r>
  <r>
    <s v="14:45 15 Oct"/>
    <s v="WINCANTON"/>
    <s v="Getawaytonewbay"/>
    <n v="5.5"/>
    <n v="24"/>
    <n v="0"/>
    <n v="95"/>
    <s v="Stan Sheppard"/>
    <n v="1"/>
    <n v="9"/>
    <n v="0.1111"/>
    <n v="3"/>
    <n v="84"/>
    <n v="3"/>
    <n v="-2"/>
    <n v="0.88890000000000002"/>
    <n v="0.88890000000000002"/>
    <n v="0.88888888888888884"/>
    <n v="0.88890000000000002"/>
    <n v="66"/>
    <n v="6.4"/>
    <n v="3.4"/>
    <n v="-46.875"/>
    <n v="-1"/>
    <n v="24.639999999999954"/>
    <n v="-1"/>
    <n v="94.559999999999661"/>
    <n v="-1"/>
    <n v="73.228400000000022"/>
    <s v="Gd/Frm"/>
    <s v="Chase"/>
    <n v="5"/>
    <x v="3"/>
  </r>
  <r>
    <s v="14:00 16 Oct"/>
    <s v="LEOPARDSTOWN"/>
    <s v="Maker Of Kings"/>
    <n v="4.33"/>
    <n v="13"/>
    <n v="2"/>
    <n v="96"/>
    <s v="Sam Ewing"/>
    <n v="2"/>
    <n v="8"/>
    <n v="0.25"/>
    <n v="2"/>
    <n v="54"/>
    <n v="2"/>
    <n v="-11.5"/>
    <n v="0.75"/>
    <n v="0.75"/>
    <n v="0.75"/>
    <n v="0.75"/>
    <n v="37"/>
    <n v="5.6"/>
    <n v="1.18"/>
    <n v="-78.928571428571431"/>
    <n v="0.98"/>
    <n v="25.619999999999955"/>
    <n v="1.96"/>
    <n v="96.519999999999655"/>
    <n v="-1"/>
    <n v="72.228400000000022"/>
    <s v="Gd/Sft"/>
    <s v="Flat"/>
    <n v="0"/>
    <x v="0"/>
  </r>
  <r>
    <s v="15:10 16 Oct"/>
    <s v="FAKENHAM"/>
    <s v="Carys' Commodity"/>
    <n v="7"/>
    <n v="54"/>
    <n v="0"/>
    <n v="120"/>
    <s v="Jonjo O'Neill Jr"/>
    <n v="1"/>
    <n v="6"/>
    <n v="0.16669999999999999"/>
    <n v="2"/>
    <n v="107"/>
    <n v="2"/>
    <n v="-11.5"/>
    <n v="0.83330000000000004"/>
    <n v="1"/>
    <n v="0.83333333333333337"/>
    <n v="0.83330000000000004"/>
    <n v="37.5"/>
    <n v="6"/>
    <n v="1.01"/>
    <n v="-83.166666666666671"/>
    <n v="0.98"/>
    <n v="26.599999999999955"/>
    <n v="1.96"/>
    <n v="98.479999999999649"/>
    <n v="4.9000000000000004"/>
    <n v="77.128400000000028"/>
    <s v="Good"/>
    <s v="Hurdle"/>
    <n v="4"/>
    <x v="0"/>
  </r>
  <r>
    <s v="16:15 17 Oct"/>
    <s v="ASCOT"/>
    <s v="Raaeq"/>
    <n v="5.5"/>
    <n v="15"/>
    <n v="5"/>
    <n v="103"/>
    <s v="Jim Crowley"/>
    <n v="3"/>
    <n v="5"/>
    <n v="0.6"/>
    <n v="2"/>
    <n v="126"/>
    <n v="1"/>
    <n v="9.5"/>
    <n v="0.8"/>
    <n v="1"/>
    <n v="0.8"/>
    <n v="0.8"/>
    <n v="28"/>
    <n v="4.0999999999999996"/>
    <n v="2.88"/>
    <n v="-29.756097560975604"/>
    <n v="-1"/>
    <n v="25.599999999999955"/>
    <n v="-1"/>
    <n v="97.479999999999649"/>
    <n v="-1"/>
    <n v="76.128400000000028"/>
    <s v="Soft"/>
    <s v="Flat"/>
    <n v="2"/>
    <x v="0"/>
  </r>
  <r>
    <s v="16:15 17 Oct"/>
    <s v="ASCOT"/>
    <s v="River Nymph"/>
    <n v="13"/>
    <n v="62"/>
    <n v="14"/>
    <n v="101"/>
    <s v="Adam Kirby"/>
    <n v="3"/>
    <n v="7"/>
    <n v="0.42859999999999998"/>
    <n v="2"/>
    <n v="92"/>
    <n v="2"/>
    <n v="-42"/>
    <n v="0.71430000000000005"/>
    <n v="0.71430000000000005"/>
    <n v="0.7142857142857143"/>
    <n v="0.71430000000000005"/>
    <n v="27.5"/>
    <n v="8"/>
    <n v="4.2"/>
    <n v="-47.5"/>
    <n v="-1"/>
    <n v="24.599999999999955"/>
    <n v="-1"/>
    <n v="96.479999999999649"/>
    <n v="-1"/>
    <n v="75.128400000000028"/>
    <s v="Soft"/>
    <s v="Flat"/>
    <n v="2"/>
    <x v="0"/>
  </r>
  <r>
    <s v="16:45 17 Oct"/>
    <s v="LEOPARDSTOWN"/>
    <s v="Layfayette"/>
    <n v="7"/>
    <n v="16"/>
    <n v="9"/>
    <n v="89"/>
    <s v="Chris Hayes"/>
    <n v="2"/>
    <n v="8"/>
    <n v="0.25"/>
    <n v="3"/>
    <n v="118"/>
    <n v="2"/>
    <n v="19"/>
    <n v="0.75"/>
    <n v="0.75"/>
    <n v="0.75"/>
    <n v="0.75"/>
    <n v="37"/>
    <n v="4.5999999999999996"/>
    <n v="3.4"/>
    <n v="-26.086956521739125"/>
    <n v="-1"/>
    <n v="23.599999999999955"/>
    <n v="-1"/>
    <n v="95.479999999999649"/>
    <n v="-1"/>
    <n v="74.128400000000028"/>
    <s v="Soft"/>
    <s v="Flat"/>
    <n v="2"/>
    <x v="0"/>
  </r>
  <r>
    <s v="15:45 18 Oct"/>
    <s v="FFOS LAS"/>
    <s v="Vocaliser"/>
    <n v="2.25"/>
    <n v="18"/>
    <n v="0"/>
    <n v="109"/>
    <s v="Fergus Gregory"/>
    <n v="6"/>
    <n v="34"/>
    <n v="0.2"/>
    <n v="2"/>
    <n v="69"/>
    <n v="8"/>
    <n v="15"/>
    <n v="0.7"/>
    <n v="0.73329999999999995"/>
    <n v="0.7"/>
    <n v="0.7"/>
    <n v="109.5"/>
    <n v="3.8"/>
    <n v="1.01"/>
    <n v="-73.421052631578945"/>
    <n v="0.98"/>
    <n v="24.579999999999956"/>
    <n v="1.96"/>
    <n v="97.439999999999642"/>
    <n v="2.7439999999999998"/>
    <n v="76.872400000000027"/>
    <s v="Gd/Sft"/>
    <s v="Chase"/>
    <n v="4"/>
    <x v="0"/>
  </r>
  <r>
    <s v="14:30 19 Oct"/>
    <s v="WINDSOR"/>
    <s v="Water's Edge"/>
    <n v="7.5"/>
    <n v="7"/>
    <n v="5"/>
    <n v="80"/>
    <s v="Nicola Currie"/>
    <n v="3"/>
    <n v="19"/>
    <n v="0.15790000000000001"/>
    <n v="3"/>
    <n v="77"/>
    <n v="5"/>
    <n v="-13.5"/>
    <n v="0.84209999999999996"/>
    <n v="0.89470000000000005"/>
    <n v="0.84210526315789469"/>
    <n v="0.84209999999999996"/>
    <n v="122"/>
    <n v="5.5"/>
    <n v="1.01"/>
    <n v="-81.63636363636364"/>
    <n v="0.98"/>
    <n v="25.559999999999956"/>
    <n v="1.96"/>
    <n v="99.399999999999636"/>
    <n v="4.41"/>
    <n v="81.282400000000024"/>
    <s v="Soft"/>
    <s v="Flat"/>
    <n v="4"/>
    <x v="0"/>
  </r>
  <r>
    <s v="15:00 19 Oct"/>
    <s v="WINDSOR"/>
    <s v="Epic Endeavour"/>
    <n v="6"/>
    <n v="30"/>
    <n v="1"/>
    <n v="84"/>
    <s v="Martin Dwyer"/>
    <n v="2"/>
    <n v="7"/>
    <n v="0.28570000000000001"/>
    <n v="1"/>
    <n v="97"/>
    <n v="3"/>
    <n v="-32.5"/>
    <n v="0.85709999999999997"/>
    <n v="1"/>
    <n v="0.8571428571428571"/>
    <n v="0.85709999999999997"/>
    <n v="47"/>
    <n v="5.4"/>
    <n v="1.01"/>
    <n v="-81.296296296296305"/>
    <n v="0.98"/>
    <n v="26.539999999999957"/>
    <n v="1.96"/>
    <n v="101.35999999999963"/>
    <n v="4.3120000000000003"/>
    <n v="85.594400000000022"/>
    <s v="Soft"/>
    <s v="Flat"/>
    <n v="4"/>
    <x v="0"/>
  </r>
  <r>
    <s v="14:40 20 Oct"/>
    <s v="TIPPERARY"/>
    <s v="Kitty Galore"/>
    <n v="7"/>
    <n v="9"/>
    <n v="0"/>
    <n v="102"/>
    <s v="Tommy Brett"/>
    <n v="1"/>
    <n v="8"/>
    <n v="0.125"/>
    <n v="2"/>
    <n v="62"/>
    <n v="2"/>
    <n v="-11.5"/>
    <n v="0.75"/>
    <n v="0.875"/>
    <n v="0.75"/>
    <n v="0.75"/>
    <n v="37"/>
    <n v="5.6"/>
    <n v="2.42"/>
    <n v="-56.785714285714285"/>
    <n v="0.98"/>
    <n v="27.519999999999957"/>
    <n v="-1"/>
    <n v="100.35999999999963"/>
    <n v="-1"/>
    <n v="84.594400000000022"/>
    <s v="Soft"/>
    <s v="Hurdle"/>
    <n v="0"/>
    <x v="0"/>
  </r>
  <r>
    <s v="15:00 21 Oct"/>
    <s v="HEREFORD"/>
    <s v="Carolines Charm"/>
    <n v="5"/>
    <n v="31"/>
    <n v="0"/>
    <n v="118"/>
    <s v="Sam Twiston-Davies"/>
    <n v="2"/>
    <n v="14"/>
    <n v="0.1429"/>
    <n v="3"/>
    <n v="63"/>
    <n v="2"/>
    <n v="-42"/>
    <n v="0.78569999999999995"/>
    <n v="1"/>
    <n v="0.7857142857142857"/>
    <n v="0.78569999999999995"/>
    <n v="74.5"/>
    <n v="6"/>
    <n v="1.7"/>
    <n v="-71.666666666666671"/>
    <n v="0.98"/>
    <n v="28.499999999999957"/>
    <n v="1.96"/>
    <n v="102.31999999999962"/>
    <n v="-1"/>
    <n v="83.594400000000022"/>
    <s v="Good"/>
    <s v="Chase"/>
    <n v="3"/>
    <x v="0"/>
  </r>
  <r>
    <s v="15:45 21 Oct"/>
    <s v="FONTWELL"/>
    <s v="Mine's A Pint"/>
    <n v="3.75"/>
    <n v="21"/>
    <n v="0"/>
    <n v="114"/>
    <s v="Tom Bellamy"/>
    <n v="2"/>
    <n v="13"/>
    <n v="0.15379999999999999"/>
    <n v="3"/>
    <n v="84"/>
    <n v="6"/>
    <n v="-4"/>
    <n v="0.76919999999999999"/>
    <n v="1"/>
    <n v="0.76923076923076927"/>
    <n v="0.76919999999999999"/>
    <n v="65"/>
    <n v="8.8000000000000007"/>
    <n v="1.01"/>
    <n v="-88.52272727272728"/>
    <n v="0.98"/>
    <n v="29.479999999999958"/>
    <n v="1.96"/>
    <n v="104.27999999999962"/>
    <n v="7.6440000000000001"/>
    <n v="91.238400000000027"/>
    <s v="Gd/Sft"/>
    <s v="Chase"/>
    <n v="4"/>
    <x v="0"/>
  </r>
  <r>
    <s v="13:10 24 Oct"/>
    <s v="DONCASTER"/>
    <s v="Fishable"/>
    <n v="5"/>
    <n v="14"/>
    <n v="10"/>
    <n v="92"/>
    <s v="Paul Hanagan"/>
    <n v="2"/>
    <n v="6"/>
    <n v="0.33329999999999999"/>
    <n v="3"/>
    <n v="103"/>
    <n v="2"/>
    <n v="19"/>
    <n v="0.83330000000000004"/>
    <n v="0.83330000000000004"/>
    <n v="0.83333333333333337"/>
    <n v="0.83330000000000004"/>
    <n v="37.5"/>
    <n v="7.2"/>
    <n v="4.3"/>
    <n v="-40.277777777777779"/>
    <n v="-1"/>
    <n v="28.479999999999958"/>
    <n v="-1"/>
    <n v="103.27999999999962"/>
    <n v="-1"/>
    <n v="90.238400000000027"/>
    <s v="Soft"/>
    <s v="Flat"/>
    <n v="2"/>
    <x v="0"/>
  </r>
  <r>
    <s v="17:00 24 Oct"/>
    <s v="CHELTENHAM"/>
    <s v="Buster Edwards"/>
    <n v="8"/>
    <n v="22"/>
    <n v="0"/>
    <n v="117"/>
    <s v="Mr Martin McIntyre"/>
    <n v="3"/>
    <n v="15"/>
    <n v="0.2"/>
    <n v="3"/>
    <n v="83"/>
    <n v="2"/>
    <n v="-11.5"/>
    <n v="0.8"/>
    <n v="0.86670000000000003"/>
    <n v="0.8"/>
    <n v="0.8"/>
    <n v="84"/>
    <n v="7.2"/>
    <n v="3.6"/>
    <n v="-50"/>
    <n v="0.98"/>
    <n v="29.459999999999958"/>
    <n v="-1"/>
    <n v="102.27999999999962"/>
    <n v="-1"/>
    <n v="89.238400000000027"/>
    <s v="Gd/Sft"/>
    <s v="Chase"/>
    <n v="3"/>
    <x v="5"/>
  </r>
  <r>
    <s v="15:15 25 Oct"/>
    <s v="HEXHAM"/>
    <s v="Glorious Lady"/>
    <n v="7"/>
    <n v="15"/>
    <n v="0"/>
    <n v="118"/>
    <s v="Billy Garritty"/>
    <n v="4"/>
    <n v="10"/>
    <n v="0.4"/>
    <n v="2"/>
    <n v="105"/>
    <n v="3"/>
    <n v="-2"/>
    <n v="0.9"/>
    <n v="0.9"/>
    <n v="0.9"/>
    <n v="0.9"/>
    <n v="75.5"/>
    <n v="3.85"/>
    <n v="3.15"/>
    <n v="-18.181818181818187"/>
    <n v="-1"/>
    <n v="28.459999999999958"/>
    <n v="-1"/>
    <n v="101.27999999999962"/>
    <n v="-1"/>
    <n v="88.238400000000027"/>
    <s v="Soft"/>
    <s v="Chase"/>
    <n v="4"/>
    <x v="3"/>
  </r>
  <r>
    <s v="15:27 25 Oct"/>
    <s v="WINCANTON"/>
    <s v="Frau Georgia"/>
    <n v="9"/>
    <n v="49"/>
    <n v="0"/>
    <n v="107"/>
    <s v="Richie McLernon"/>
    <n v="1"/>
    <n v="9"/>
    <n v="0.1111"/>
    <n v="3"/>
    <n v="68"/>
    <n v="2"/>
    <n v="-11.5"/>
    <n v="0.77780000000000005"/>
    <n v="0.88890000000000002"/>
    <n v="0.77777777777777779"/>
    <n v="0.77780000000000005"/>
    <n v="46.5"/>
    <n v="8"/>
    <n v="2"/>
    <n v="-75"/>
    <n v="0.98"/>
    <n v="29.439999999999959"/>
    <n v="1.96"/>
    <n v="103.23999999999961"/>
    <n v="-1"/>
    <n v="87.238400000000027"/>
    <s v="Good"/>
    <s v="Hurdle"/>
    <n v="4"/>
    <x v="0"/>
  </r>
  <r>
    <s v="16:37 25 Oct"/>
    <s v="WINCANTON"/>
    <s v="Princess T"/>
    <n v="7"/>
    <n v="24"/>
    <n v="0"/>
    <n v="109"/>
    <s v="Brendan Powell"/>
    <n v="1"/>
    <n v="7"/>
    <n v="0.1429"/>
    <n v="2"/>
    <n v="86"/>
    <n v="2"/>
    <n v="-11.5"/>
    <n v="0.71430000000000005"/>
    <n v="0.85709999999999997"/>
    <n v="0.7142857142857143"/>
    <n v="0.71430000000000005"/>
    <n v="27.5"/>
    <n v="4.4000000000000004"/>
    <n v="1.01"/>
    <n v="-77.045454545454547"/>
    <n v="0.98"/>
    <n v="30.419999999999959"/>
    <n v="1.96"/>
    <n v="105.1999999999996"/>
    <n v="3.3320000000000003"/>
    <n v="90.570400000000021"/>
    <s v="Good"/>
    <s v="Hurdle"/>
    <n v="4"/>
    <x v="0"/>
  </r>
  <r>
    <s v="16:00 27 Oct"/>
    <s v="CHEPSTOW"/>
    <s v="Chinwag"/>
    <n v="5"/>
    <n v="25"/>
    <n v="0"/>
    <n v="100"/>
    <s v="Tom Scudamore"/>
    <n v="1"/>
    <n v="7"/>
    <n v="0.1429"/>
    <n v="2"/>
    <n v="87"/>
    <n v="1"/>
    <n v="9.5"/>
    <n v="0.71430000000000005"/>
    <n v="1"/>
    <n v="0.7142857142857143"/>
    <n v="0.71430000000000005"/>
    <n v="27.5"/>
    <n v="5.5"/>
    <n v="2.5"/>
    <n v="-54.545454545454547"/>
    <n v="0.98"/>
    <n v="31.399999999999959"/>
    <n v="-1"/>
    <n v="104.1999999999996"/>
    <n v="-1"/>
    <n v="89.570400000000021"/>
    <s v="Soft"/>
    <s v="Hurdle"/>
    <n v="5"/>
    <x v="0"/>
  </r>
  <r>
    <s v="13:40 28 Oct"/>
    <s v="TAUNTON"/>
    <s v="Level Of Intensity"/>
    <n v="5.5"/>
    <n v="20"/>
    <n v="0"/>
    <n v="109"/>
    <s v="Mr Kieren Buckley"/>
    <n v="2"/>
    <n v="11"/>
    <n v="0.18179999999999999"/>
    <n v="2"/>
    <n v="61"/>
    <n v="2"/>
    <n v="-42"/>
    <n v="0.72729999999999995"/>
    <n v="0.90910000000000002"/>
    <n v="0.72727272727272729"/>
    <n v="0.72729999999999995"/>
    <n v="46"/>
    <n v="7"/>
    <n v="2.52"/>
    <n v="-64"/>
    <n v="0.98"/>
    <n v="32.37999999999996"/>
    <n v="-1"/>
    <n v="103.1999999999996"/>
    <n v="-1"/>
    <n v="88.570400000000021"/>
    <s v="Gd/Frm"/>
    <s v="Hurdle"/>
    <n v="4"/>
    <x v="0"/>
  </r>
  <r>
    <s v="14:22 01 Nov"/>
    <s v="HUNTINGDON"/>
    <s v="Lots Of Luck"/>
    <n v="3.25"/>
    <n v="14"/>
    <n v="0"/>
    <n v="112"/>
    <s v="Ciaran Gethings"/>
    <n v="3"/>
    <n v="9"/>
    <n v="0.33329999999999999"/>
    <n v="2"/>
    <n v="78"/>
    <n v="1"/>
    <n v="9.5"/>
    <n v="0.77780000000000005"/>
    <n v="0.88890000000000002"/>
    <n v="0.77777777777777779"/>
    <n v="0.77780000000000005"/>
    <n v="46.5"/>
    <n v="6"/>
    <n v="2.5"/>
    <n v="-58.333333333333329"/>
    <n v="0.98"/>
    <n v="33.359999999999957"/>
    <n v="-1"/>
    <n v="102.1999999999996"/>
    <n v="-1"/>
    <n v="87.570400000000021"/>
    <s v="Gd/Sft"/>
    <s v="Chase"/>
    <n v="4"/>
    <x v="0"/>
  </r>
  <r>
    <s v="14:40 03 Nov"/>
    <s v="REDCAR"/>
    <s v="Bobby Shaft"/>
    <n v="7"/>
    <n v="10"/>
    <n v="1"/>
    <n v="80"/>
    <s v="David Nolan"/>
    <n v="2"/>
    <n v="8"/>
    <n v="0.25"/>
    <n v="3"/>
    <n v="111"/>
    <n v="2"/>
    <n v="-42"/>
    <n v="0.75"/>
    <n v="0.875"/>
    <n v="0.75"/>
    <n v="0.75"/>
    <n v="37"/>
    <n v="6.2"/>
    <n v="2.48"/>
    <n v="-60"/>
    <n v="0.98"/>
    <n v="34.339999999999954"/>
    <n v="-1"/>
    <n v="101.1999999999996"/>
    <n v="-1"/>
    <n v="86.570400000000021"/>
    <s v="Gd/Sft"/>
    <s v="Flat"/>
    <n v="4"/>
    <x v="0"/>
  </r>
  <r>
    <s v="13:15 05 Nov"/>
    <s v="SEDGEFIELD"/>
    <s v="Golden Robin"/>
    <n v="5.5"/>
    <n v="34"/>
    <n v="0"/>
    <n v="115"/>
    <s v="Alexander Fielding"/>
    <n v="1"/>
    <n v="5"/>
    <n v="0.2"/>
    <n v="3"/>
    <n v="71"/>
    <n v="1"/>
    <n v="-21"/>
    <n v="0.8"/>
    <n v="0.8"/>
    <n v="0.8"/>
    <n v="0.8"/>
    <n v="28"/>
    <n v="6.4"/>
    <n v="2.72"/>
    <n v="-57.5"/>
    <n v="0.98"/>
    <n v="35.319999999999951"/>
    <n v="-1"/>
    <n v="100.1999999999996"/>
    <n v="-1"/>
    <n v="85.570400000000021"/>
    <s v="Gd/Sft"/>
    <s v="Hurdle"/>
    <n v="4"/>
    <x v="0"/>
  </r>
  <r>
    <s v="15:50 08 Nov"/>
    <s v="NAVAN"/>
    <s v="King Alex"/>
    <n v="11"/>
    <n v="22"/>
    <n v="0"/>
    <n v="104"/>
    <s v="Mark Bolger"/>
    <n v="1"/>
    <n v="7"/>
    <n v="0.1429"/>
    <n v="3"/>
    <n v="52"/>
    <n v="0"/>
    <n v="0"/>
    <n v="0.85709999999999997"/>
    <n v="0.85709999999999997"/>
    <n v="0.8571428571428571"/>
    <n v="0.85709999999999997"/>
    <n v="47"/>
    <n v="7.8"/>
    <n v="1.01"/>
    <n v="-87.051282051282044"/>
    <n v="0.98"/>
    <n v="36.299999999999947"/>
    <n v="1.96"/>
    <n v="102.1599999999996"/>
    <n v="6.6639999999999997"/>
    <n v="92.234400000000022"/>
    <s v="Soft"/>
    <s v="Hurdle"/>
    <n v="0"/>
    <x v="0"/>
  </r>
  <r>
    <s v="14:05 09 Nov"/>
    <s v="CHEPSTOW"/>
    <s v="Buster Edwards"/>
    <n v="10"/>
    <n v="16"/>
    <n v="0"/>
    <n v="116"/>
    <s v="Fergus Gillard"/>
    <n v="3"/>
    <n v="16"/>
    <n v="0.1875"/>
    <n v="3"/>
    <n v="80"/>
    <n v="2"/>
    <n v="-11.5"/>
    <n v="0.8125"/>
    <n v="0.875"/>
    <n v="0.8125"/>
    <n v="0.8125"/>
    <n v="93.5"/>
    <n v="7"/>
    <n v="4.5999999999999996"/>
    <n v="-34.285714285714292"/>
    <n v="-1"/>
    <n v="35.299999999999947"/>
    <n v="-1"/>
    <n v="101.1599999999996"/>
    <n v="-1"/>
    <n v="91.234400000000022"/>
    <s v="Gd/Sft"/>
    <s v="Chase"/>
    <n v="4"/>
    <x v="0"/>
  </r>
  <r>
    <s v="14:15 09 Nov"/>
    <s v="KEMPTON"/>
    <s v="Carolines Charm"/>
    <n v="9"/>
    <n v="19"/>
    <n v="0"/>
    <n v="119"/>
    <s v="Harry Reed"/>
    <n v="2"/>
    <n v="15"/>
    <n v="0.1333"/>
    <n v="2"/>
    <n v="66"/>
    <n v="2"/>
    <n v="-42"/>
    <n v="0.8"/>
    <n v="1"/>
    <n v="0.8"/>
    <n v="0.8"/>
    <n v="84"/>
    <n v="7.9"/>
    <n v="8.4"/>
    <n v="6.3291139240506169"/>
    <n v="-1"/>
    <n v="34.299999999999947"/>
    <n v="-1"/>
    <n v="100.1599999999996"/>
    <n v="-1"/>
    <n v="90.234400000000022"/>
    <s v="Good"/>
    <s v="Chase"/>
    <n v="3"/>
    <x v="0"/>
  </r>
  <r>
    <s v="13:45 10 Nov"/>
    <s v="HUNTINGDON"/>
    <s v="Namib Dancer"/>
    <n v="4"/>
    <n v="16"/>
    <n v="0"/>
    <n v="120"/>
    <s v="Aidan Coleman"/>
    <n v="1"/>
    <n v="6"/>
    <n v="0.16669999999999999"/>
    <n v="3"/>
    <n v="109"/>
    <n v="2"/>
    <n v="19"/>
    <n v="0.83330000000000004"/>
    <n v="0.83330000000000004"/>
    <n v="0.83333333333333337"/>
    <n v="0.83330000000000004"/>
    <n v="37.5"/>
    <n v="4"/>
    <n v="3.4"/>
    <n v="-15"/>
    <n v="-1"/>
    <n v="33.299999999999947"/>
    <n v="-1"/>
    <n v="99.159999999999599"/>
    <n v="-1"/>
    <n v="89.234400000000022"/>
    <s v="Good"/>
    <s v="Hurdle"/>
    <n v="3"/>
    <x v="0"/>
  </r>
  <r>
    <s v="12:35 11 Nov"/>
    <s v="AYR"/>
    <s v="Crack Du Ninian"/>
    <n v="2.63"/>
    <n v="12"/>
    <n v="0"/>
    <n v="100"/>
    <s v="Sean Quinlan"/>
    <n v="1"/>
    <n v="6"/>
    <n v="0.16669999999999999"/>
    <n v="2"/>
    <n v="66"/>
    <n v="1"/>
    <n v="-21"/>
    <n v="0.83330000000000004"/>
    <n v="0.83330000000000004"/>
    <n v="0.83333333333333337"/>
    <n v="0.83330000000000004"/>
    <n v="37.5"/>
    <n v="4.2"/>
    <n v="4"/>
    <n v="-4.7619047619047734"/>
    <n v="-1"/>
    <n v="32.299999999999947"/>
    <n v="-1"/>
    <n v="98.159999999999599"/>
    <n v="-1"/>
    <n v="88.234400000000022"/>
    <s v="Soft"/>
    <s v="Hurdle"/>
    <n v="5"/>
    <x v="0"/>
  </r>
  <r>
    <s v="12:55 11 Nov"/>
    <s v="EXETER"/>
    <s v="Caspers Court"/>
    <n v="5"/>
    <n v="22"/>
    <n v="0"/>
    <n v="107"/>
    <s v="Bryan Carver"/>
    <n v="1"/>
    <n v="7"/>
    <n v="0.1429"/>
    <n v="2"/>
    <n v="39"/>
    <n v="0"/>
    <n v="0"/>
    <n v="0.71430000000000005"/>
    <n v="0.71430000000000005"/>
    <n v="0.7142857142857143"/>
    <n v="0.71430000000000005"/>
    <n v="27.5"/>
    <n v="6.2"/>
    <n v="5.0999999999999996"/>
    <n v="-17.741935483870975"/>
    <n v="-1"/>
    <n v="31.299999999999947"/>
    <n v="-1"/>
    <n v="97.159999999999599"/>
    <n v="-1"/>
    <n v="87.234400000000022"/>
    <s v="Gd/Sft"/>
    <s v="Hurdle"/>
    <n v="4"/>
    <x v="0"/>
  </r>
  <r>
    <s v="12:55 11 Nov"/>
    <s v="EXETER"/>
    <s v="The Composeur"/>
    <n v="6"/>
    <n v="20"/>
    <n v="0"/>
    <n v="106"/>
    <s v="Kevin Brogan"/>
    <n v="1"/>
    <n v="7"/>
    <n v="0.1429"/>
    <n v="2"/>
    <n v="76"/>
    <n v="1"/>
    <n v="9.5"/>
    <n v="0.71430000000000005"/>
    <n v="1"/>
    <n v="0.7142857142857143"/>
    <n v="0.71430000000000005"/>
    <n v="27.5"/>
    <n v="5.3"/>
    <n v="1.01"/>
    <n v="-80.943396226415089"/>
    <n v="0.98"/>
    <n v="32.279999999999944"/>
    <n v="1.96"/>
    <n v="99.119999999999592"/>
    <n v="4.2139999999999995"/>
    <n v="91.448400000000021"/>
    <s v="Gd/Sft"/>
    <s v="Hurdle"/>
    <n v="4"/>
    <x v="0"/>
  </r>
  <r>
    <s v="12:18 13 Nov"/>
    <s v="NEWCASTLE"/>
    <s v="Viking Ruby"/>
    <n v="4"/>
    <n v="25"/>
    <n v="0"/>
    <n v="102"/>
    <m/>
    <n v="2"/>
    <n v="16"/>
    <n v="0.125"/>
    <n v="3"/>
    <n v="76"/>
    <n v="5"/>
    <n v="17"/>
    <n v="0.75"/>
    <n v="0.9375"/>
    <n v="0.75"/>
    <n v="0.75"/>
    <n v="74"/>
    <n v="3.8"/>
    <n v="1.01"/>
    <n v="-73.421052631578945"/>
    <n v="0.98"/>
    <n v="33.259999999999941"/>
    <n v="1.96"/>
    <n v="101.07999999999959"/>
    <n v="2.7439999999999998"/>
    <n v="94.192400000000021"/>
    <s v="Good"/>
    <s v="Hurdle"/>
    <n v="5"/>
    <x v="0"/>
  </r>
  <r>
    <s v="13:15 13 Nov"/>
    <s v="CHELTENHAM"/>
    <s v="Castle Robin"/>
    <n v="8.5"/>
    <n v="22"/>
    <n v="0"/>
    <n v="119"/>
    <s v="Paul O'Brien"/>
    <n v="1"/>
    <n v="5"/>
    <n v="0.2"/>
    <n v="1"/>
    <n v="81"/>
    <n v="1"/>
    <n v="9.5"/>
    <n v="0.8"/>
    <n v="1"/>
    <n v="0.8"/>
    <n v="0.8"/>
    <n v="28"/>
    <n v="8.6"/>
    <n v="1.01"/>
    <n v="-88.255813953488371"/>
    <n v="0.98"/>
    <n v="34.239999999999938"/>
    <n v="1.96"/>
    <n v="103.03999999999958"/>
    <n v="7.4479999999999995"/>
    <n v="101.64040000000001"/>
    <s v="Gd/Sft"/>
    <s v="Hurdle"/>
    <n v="3"/>
    <x v="0"/>
  </r>
  <r>
    <s v="12:57 14 Nov"/>
    <s v="UTTOXETER"/>
    <s v="Percy Prosecco"/>
    <n v="7"/>
    <n v="21"/>
    <n v="0"/>
    <n v="95"/>
    <s v="Miss Brodie Hampson"/>
    <n v="1"/>
    <n v="7"/>
    <n v="0.1429"/>
    <n v="2"/>
    <n v="70"/>
    <n v="2"/>
    <n v="-11.5"/>
    <n v="0.71430000000000005"/>
    <n v="0.71430000000000005"/>
    <n v="0.7142857142857143"/>
    <n v="0.71430000000000005"/>
    <n v="27.5"/>
    <n v="5.5"/>
    <n v="3.85"/>
    <n v="-30"/>
    <n v="-1"/>
    <n v="33.239999999999938"/>
    <n v="-1"/>
    <n v="102.03999999999958"/>
    <n v="-1"/>
    <n v="100.64040000000001"/>
    <s v="Gd/Sft"/>
    <s v="Hurdle"/>
    <n v="5"/>
    <x v="0"/>
  </r>
  <r>
    <s v="14:3018th Nov"/>
    <s v="HEXHAM"/>
    <s v="McGinty's Dream"/>
    <n v="3.25"/>
    <n v="12"/>
    <n v="0"/>
    <n v="107"/>
    <s v="Grant Cockburn"/>
    <n v="2"/>
    <n v="7"/>
    <n v="0.28570000000000001"/>
    <n v="4"/>
    <n v="91"/>
    <n v="4"/>
    <n v="-23"/>
    <n v="0.85709999999999997"/>
    <n v="1"/>
    <n v="0.8571428571428571"/>
    <n v="0.85709999999999997"/>
    <n v="47"/>
    <n v="7"/>
    <n v="4.3"/>
    <n v="-38.571428571428577"/>
    <n v="-1"/>
    <n v="32.239999999999938"/>
    <n v="-1"/>
    <n v="101.03999999999958"/>
    <n v="-1"/>
    <n v="99.640400000000014"/>
    <s v="Soft"/>
    <s v="Chase"/>
    <n v="4"/>
    <x v="0"/>
  </r>
  <r>
    <s v="14:12 19 Nov"/>
    <s v="WINCANTON"/>
    <s v="Lots Of Luck"/>
    <n v="6"/>
    <n v="18"/>
    <n v="0"/>
    <n v="112"/>
    <s v="David Bass"/>
    <n v="3"/>
    <n v="10"/>
    <n v="0.3"/>
    <n v="2"/>
    <n v="76"/>
    <n v="1"/>
    <n v="9.5"/>
    <n v="0.7"/>
    <n v="0.9"/>
    <n v="0.7"/>
    <n v="0.7"/>
    <n v="36.5"/>
    <n v="6.2"/>
    <n v="2"/>
    <n v="-67.741935483870975"/>
    <n v="0.98"/>
    <n v="33.219999999999935"/>
    <n v="1.96"/>
    <n v="102.99999999999957"/>
    <n v="-1"/>
    <n v="98.640400000000014"/>
    <s v="Gd/Sft"/>
    <s v="Chase"/>
    <n v="4"/>
    <x v="0"/>
  </r>
  <r>
    <s v="14:12 19 Nov"/>
    <s v="WINCANTON"/>
    <s v="Furiously Fast"/>
    <n v="17"/>
    <n v="39"/>
    <n v="0"/>
    <n v="109"/>
    <s v="Ben Jones"/>
    <n v="2"/>
    <n v="10"/>
    <n v="0.2"/>
    <n v="2"/>
    <n v="72"/>
    <n v="3"/>
    <n v="-2"/>
    <n v="0.7"/>
    <n v="0.9"/>
    <n v="0.7"/>
    <n v="0.7"/>
    <n v="36.5"/>
    <n v="8"/>
    <n v="3.5"/>
    <n v="-56.25"/>
    <n v="0.98"/>
    <n v="34.199999999999932"/>
    <n v="-1"/>
    <n v="101.99999999999957"/>
    <n v="-1"/>
    <n v="97.640400000000014"/>
    <s v="Gd/Sft"/>
    <s v="Chase"/>
    <n v="4"/>
    <x v="0"/>
  </r>
  <r>
    <s v="12:55 21 Nov"/>
    <s v="ASCOT"/>
    <s v="Minella Bobo"/>
    <n v="8"/>
    <n v="36"/>
    <n v="0"/>
    <n v="119"/>
    <s v="James Bowen"/>
    <n v="1"/>
    <n v="5"/>
    <n v="0.2"/>
    <n v="2"/>
    <n v="74"/>
    <n v="1"/>
    <n v="9.5"/>
    <n v="0.8"/>
    <n v="1"/>
    <n v="0.8"/>
    <n v="0.8"/>
    <n v="28"/>
    <n v="7.2"/>
    <n v="5"/>
    <n v="-30.555555555555557"/>
    <n v="-1"/>
    <n v="33.199999999999932"/>
    <n v="-1"/>
    <n v="100.99999999999957"/>
    <n v="-1"/>
    <n v="96.640400000000014"/>
    <s v="Soft"/>
    <s v="Chase"/>
    <n v="3"/>
    <x v="3"/>
  </r>
  <r>
    <s v="12:40 23 Nov"/>
    <s v="MUSSELBURGH"/>
    <s v="Cremant"/>
    <n v="5.5"/>
    <n v="15"/>
    <n v="0"/>
    <n v="110"/>
    <s v="Robert Dunne"/>
    <n v="1"/>
    <n v="8"/>
    <n v="0.125"/>
    <n v="3"/>
    <n v="82"/>
    <n v="1"/>
    <n v="9.5"/>
    <n v="0.875"/>
    <n v="0.875"/>
    <n v="0.875"/>
    <n v="0.875"/>
    <n v="56.5"/>
    <n v="3.6"/>
    <n v="1.99"/>
    <n v="-44.722222222222221"/>
    <n v="-1"/>
    <n v="32.199999999999932"/>
    <n v="-1"/>
    <n v="99.999999999999574"/>
    <n v="-1"/>
    <n v="95.640400000000014"/>
    <s v="Good"/>
    <s v="Hurdle"/>
    <n v="4"/>
    <x v="0"/>
  </r>
  <r>
    <s v="13:00 23 Nov"/>
    <s v="LUDLOW"/>
    <s v="Mr Palmtree"/>
    <n v="3"/>
    <n v="13"/>
    <n v="0"/>
    <n v="105"/>
    <s v="Tabitha Worsley"/>
    <n v="2"/>
    <n v="14"/>
    <n v="0.1429"/>
    <n v="3"/>
    <n v="69"/>
    <n v="3"/>
    <n v="-2"/>
    <n v="0.71430000000000005"/>
    <n v="0.85709999999999997"/>
    <n v="0.7142857142857143"/>
    <n v="0.71430000000000005"/>
    <n v="55"/>
    <n v="4"/>
    <n v="3.5"/>
    <n v="-12.5"/>
    <n v="-1"/>
    <n v="31.199999999999932"/>
    <n v="-1"/>
    <n v="98.999999999999574"/>
    <n v="-1"/>
    <n v="94.640400000000014"/>
    <s v="Gd/Sft"/>
    <s v="Chase"/>
    <n v="5"/>
    <x v="3"/>
  </r>
  <r>
    <s v="12:50 25 Nov"/>
    <s v="WETHERBY"/>
    <s v="Doukarov"/>
    <n v="3.25"/>
    <n v="13"/>
    <n v="0"/>
    <n v="117"/>
    <s v="James Davies"/>
    <n v="1"/>
    <n v="5"/>
    <n v="0.2"/>
    <n v="2"/>
    <n v="83"/>
    <n v="2"/>
    <n v="-11.5"/>
    <n v="1"/>
    <n v="1"/>
    <n v="1"/>
    <n v="1"/>
    <n v="47.5"/>
    <n v="6.4"/>
    <n v="2"/>
    <n v="-68.75"/>
    <n v="0.98"/>
    <n v="32.179999999999929"/>
    <n v="1.96"/>
    <n v="100.95999999999957"/>
    <n v="-1"/>
    <n v="93.640400000000014"/>
    <s v="Gd/Sft"/>
    <s v="Chase"/>
    <n v="4"/>
    <x v="3"/>
  </r>
  <r>
    <s v="11:55 27 Nov"/>
    <s v="DONCASTER"/>
    <s v="Carolines Charm"/>
    <n v="5"/>
    <n v="18"/>
    <n v="0"/>
    <n v="119"/>
    <s v="Robert Dunne"/>
    <n v="2"/>
    <n v="16"/>
    <n v="0.125"/>
    <n v="2"/>
    <n v="62"/>
    <n v="2"/>
    <n v="-42"/>
    <n v="0.75"/>
    <n v="0.9375"/>
    <n v="0.75"/>
    <n v="0.75"/>
    <n v="74"/>
    <n v="5.6"/>
    <n v="1.01"/>
    <n v="-81.964285714285708"/>
    <n v="0.98"/>
    <n v="33.159999999999926"/>
    <n v="1.96"/>
    <n v="102.91999999999956"/>
    <n v="4.508"/>
    <n v="98.148400000000009"/>
    <s v="Good"/>
    <s v="Chase"/>
    <n v="3"/>
    <x v="0"/>
  </r>
  <r>
    <s v="14:46 28 Nov"/>
    <s v="FAIRYHOUSE"/>
    <s v="King Alex"/>
    <n v="7"/>
    <n v="20"/>
    <n v="0"/>
    <n v="110"/>
    <s v="Mark Bolger"/>
    <n v="2"/>
    <n v="8"/>
    <n v="0.25"/>
    <n v="2"/>
    <n v="70"/>
    <n v="1"/>
    <n v="-21"/>
    <n v="0.875"/>
    <n v="0.875"/>
    <n v="0.875"/>
    <n v="0.875"/>
    <n v="56.5"/>
    <n v="5"/>
    <n v="1.01"/>
    <n v="-79.8"/>
    <n v="0.98"/>
    <n v="34.139999999999922"/>
    <n v="1.96"/>
    <n v="104.87999999999955"/>
    <n v="3.92"/>
    <n v="102.06840000000001"/>
    <s v="Soft"/>
    <s v="Hurdle"/>
    <n v="0"/>
    <x v="0"/>
  </r>
  <r>
    <s v="12:10 29 Nov"/>
    <s v="CARLISLE"/>
    <s v="Sarasota Star"/>
    <n v="4.5"/>
    <n v="45"/>
    <n v="0"/>
    <n v="113"/>
    <s v="Rex Dingle"/>
    <n v="1"/>
    <n v="5"/>
    <n v="0.2"/>
    <n v="3"/>
    <n v="81"/>
    <n v="2"/>
    <n v="-11.5"/>
    <n v="0.8"/>
    <n v="1"/>
    <n v="0.8"/>
    <n v="0.8"/>
    <n v="28"/>
    <n v="6.4"/>
    <n v="1.01"/>
    <n v="-84.21875"/>
    <n v="0.98"/>
    <n v="35.119999999999919"/>
    <n v="1.96"/>
    <n v="106.83999999999955"/>
    <n v="5.2919999999999998"/>
    <n v="107.36040000000001"/>
    <s v="Soft"/>
    <s v="Hurdle"/>
    <n v="4"/>
    <x v="0"/>
  </r>
  <r>
    <s v="12:10 29 Nov"/>
    <s v="CARLISLE"/>
    <s v="Meteorite"/>
    <n v="4.5"/>
    <n v="27"/>
    <n v="0"/>
    <n v="119"/>
    <s v="Richard Patrick"/>
    <n v="1"/>
    <n v="9"/>
    <n v="0.1111"/>
    <n v="2"/>
    <n v="57"/>
    <n v="3"/>
    <n v="28.5"/>
    <n v="0.77780000000000005"/>
    <n v="1"/>
    <n v="0.77777777777777779"/>
    <n v="0.77780000000000005"/>
    <n v="46.5"/>
    <n v="4.2"/>
    <n v="3.55"/>
    <n v="-15.476190476190482"/>
    <n v="-1"/>
    <n v="34.119999999999919"/>
    <n v="-1"/>
    <n v="105.83999999999955"/>
    <n v="-1"/>
    <n v="106.36040000000001"/>
    <s v="Soft"/>
    <s v="Hurdle"/>
    <n v="4"/>
    <x v="0"/>
  </r>
  <r>
    <s v="13:12 29 Nov"/>
    <s v="FFOS LAS"/>
    <s v="The Raven's Return"/>
    <n v="6"/>
    <n v="31"/>
    <n v="0"/>
    <n v="117"/>
    <s v="Daniel Sansom"/>
    <n v="3"/>
    <n v="15"/>
    <n v="0.2"/>
    <n v="3"/>
    <n v="74"/>
    <n v="3"/>
    <n v="-32.5"/>
    <n v="0.73329999999999995"/>
    <n v="0.73329999999999995"/>
    <n v="0.73333333333333328"/>
    <n v="0.73329999999999995"/>
    <n v="64.5"/>
    <n v="8"/>
    <n v="8.8000000000000007"/>
    <n v="10.000000000000014"/>
    <n v="-1"/>
    <n v="33.119999999999919"/>
    <n v="-1"/>
    <n v="104.83999999999955"/>
    <n v="-1"/>
    <n v="105.36040000000001"/>
    <s v="Soft"/>
    <s v="Chase"/>
    <n v="4"/>
    <x v="3"/>
  </r>
  <r>
    <s v="14:58 29 Nov"/>
    <s v="LEICESTER"/>
    <s v="Hasankey"/>
    <n v="9"/>
    <n v="29"/>
    <n v="0"/>
    <n v="115"/>
    <s v="Patrick Cowley"/>
    <n v="1"/>
    <n v="8"/>
    <n v="0.125"/>
    <n v="3"/>
    <n v="55"/>
    <n v="1"/>
    <n v="-21"/>
    <n v="0.75"/>
    <n v="0.875"/>
    <n v="0.75"/>
    <n v="0.75"/>
    <n v="37"/>
    <n v="7"/>
    <n v="1.9"/>
    <n v="-72.857142857142861"/>
    <n v="0.98"/>
    <n v="34.099999999999916"/>
    <n v="1.96"/>
    <n v="106.79999999999954"/>
    <n v="-1"/>
    <n v="104.36040000000001"/>
    <s v="Soft"/>
    <s v="Hurdle"/>
    <n v="4"/>
    <x v="0"/>
  </r>
  <r>
    <s v="12:20 02 Dec"/>
    <s v="LUDLOW"/>
    <s v="Elios D'Or"/>
    <n v="8"/>
    <n v="13"/>
    <n v="0"/>
    <n v="89"/>
    <s v="James Best"/>
    <n v="1"/>
    <n v="7"/>
    <n v="0.1429"/>
    <n v="2"/>
    <n v="56"/>
    <n v="2"/>
    <n v="-11.5"/>
    <n v="0.71430000000000005"/>
    <n v="0.85709999999999997"/>
    <n v="0.7142857142857143"/>
    <n v="0.71430000000000005"/>
    <n v="27.5"/>
    <n v="8"/>
    <n v="1.28"/>
    <n v="-84"/>
    <n v="0.98"/>
    <n v="35.079999999999913"/>
    <n v="1.96"/>
    <n v="108.75999999999954"/>
    <n v="-1"/>
    <n v="103.36040000000001"/>
    <s v="Soft"/>
    <s v="Hurdle"/>
    <n v="4"/>
    <x v="3"/>
  </r>
  <r>
    <s v="13:05 04 Dec"/>
    <s v="SEDGEFIELD"/>
    <s v="Crack Du Ninian"/>
    <n v="3.75"/>
    <n v="23"/>
    <n v="0"/>
    <n v="100"/>
    <s v="Sean Quinlan"/>
    <n v="1"/>
    <n v="7"/>
    <n v="0.1429"/>
    <n v="2"/>
    <n v="57"/>
    <n v="1"/>
    <n v="-21"/>
    <n v="0.71430000000000005"/>
    <n v="0.71430000000000005"/>
    <n v="0.7142857142857143"/>
    <n v="0.71430000000000005"/>
    <n v="27.5"/>
    <n v="3.6"/>
    <n v="1.01"/>
    <n v="-71.944444444444443"/>
    <n v="0.98"/>
    <n v="36.05999999999991"/>
    <n v="1.96"/>
    <n v="110.71999999999953"/>
    <n v="2.548"/>
    <n v="105.90840000000001"/>
    <s v="Soft"/>
    <s v="Hurdle"/>
    <n v="5"/>
    <x v="0"/>
  </r>
  <r>
    <s v="13:50 04 Dec"/>
    <s v="SANDOWN"/>
    <s v="Funambule Sivola"/>
    <n v="3.5"/>
    <n v="9"/>
    <n v="0"/>
    <n v="119"/>
    <s v="Charlie Deutsch"/>
    <n v="1"/>
    <n v="5"/>
    <n v="0.2"/>
    <n v="2"/>
    <n v="71"/>
    <n v="1"/>
    <n v="9.5"/>
    <n v="0.8"/>
    <n v="1"/>
    <n v="0.8"/>
    <n v="0.8"/>
    <n v="28"/>
    <n v="4.7"/>
    <n v="4"/>
    <n v="-14.893617021276597"/>
    <n v="-1"/>
    <n v="35.05999999999991"/>
    <n v="-1"/>
    <n v="109.71999999999953"/>
    <n v="-1"/>
    <n v="104.90840000000001"/>
    <s v="Soft"/>
    <s v="Chase"/>
    <n v="4"/>
    <x v="3"/>
  </r>
  <r>
    <s v="15:20 06 Dec"/>
    <s v="KELSO"/>
    <s v="Duc De Grissay"/>
    <n v="7"/>
    <n v="49"/>
    <n v="0"/>
    <n v="118"/>
    <s v="Ryan Mania"/>
    <n v="1"/>
    <n v="7"/>
    <n v="0.1429"/>
    <n v="2"/>
    <n v="73"/>
    <n v="2"/>
    <n v="19"/>
    <n v="0.85709999999999997"/>
    <n v="1"/>
    <n v="0.8571428571428571"/>
    <n v="0.85709999999999997"/>
    <n v="47"/>
    <n v="3.65"/>
    <n v="1.52"/>
    <n v="-58.356164383561641"/>
    <n v="0.98"/>
    <n v="36.039999999999907"/>
    <n v="-1"/>
    <n v="108.71999999999953"/>
    <n v="-1"/>
    <n v="103.90840000000001"/>
    <s v="Soft"/>
    <s v="Chase"/>
    <n v="3"/>
    <x v="0"/>
  </r>
  <r>
    <s v="15:05 07 Dec"/>
    <s v="PLUMPTON"/>
    <s v="Ivilnoble"/>
    <n v="4.5"/>
    <n v="16"/>
    <n v="0"/>
    <n v="116"/>
    <s v="James Davies"/>
    <n v="1"/>
    <n v="9"/>
    <n v="0.1111"/>
    <n v="2"/>
    <n v="78"/>
    <n v="2"/>
    <n v="19"/>
    <n v="0.77780000000000005"/>
    <n v="0.88890000000000002"/>
    <n v="0.77777777777777779"/>
    <n v="0.77780000000000005"/>
    <n v="46.5"/>
    <n v="7.4"/>
    <n v="1.91"/>
    <n v="-74.189189189189193"/>
    <n v="0.98"/>
    <n v="37.019999999999904"/>
    <n v="1.96"/>
    <n v="110.67999999999952"/>
    <n v="-1"/>
    <n v="102.90840000000001"/>
    <s v="Soft"/>
    <s v="Chase"/>
    <n v="4"/>
    <x v="0"/>
  </r>
  <r>
    <s v="11:55 11 Dec"/>
    <s v="DONCASTER"/>
    <s v="Xcitations"/>
    <n v="6.5"/>
    <n v="20"/>
    <n v="0"/>
    <n v="120"/>
    <s v="Mr Jack Andrews"/>
    <n v="1"/>
    <n v="9"/>
    <n v="0.1111"/>
    <n v="3"/>
    <n v="61"/>
    <n v="3"/>
    <n v="-2"/>
    <n v="0.77780000000000005"/>
    <n v="1"/>
    <n v="0.77777777777777779"/>
    <n v="0.77780000000000005"/>
    <n v="46.5"/>
    <n v="4"/>
    <n v="3.8"/>
    <n v="-5"/>
    <n v="-1"/>
    <n v="36.019999999999904"/>
    <n v="-1"/>
    <n v="109.67999999999952"/>
    <n v="-1"/>
    <n v="101.90840000000001"/>
    <s v="Gd/Sft"/>
    <s v="Hurdle"/>
    <n v="4"/>
    <x v="0"/>
  </r>
  <r>
    <s v="12:40 11 Dec"/>
    <s v="CHELTENHAM"/>
    <s v="Sarasota Star"/>
    <n v="7"/>
    <n v="12"/>
    <n v="0"/>
    <n v="113"/>
    <s v="Rex Dingle"/>
    <n v="2"/>
    <n v="6"/>
    <n v="0.33329999999999999"/>
    <n v="3"/>
    <n v="100"/>
    <n v="3"/>
    <n v="-32.5"/>
    <n v="0.83330000000000004"/>
    <n v="1"/>
    <n v="0.83333333333333337"/>
    <n v="0.83330000000000004"/>
    <n v="37.5"/>
    <n v="6.96"/>
    <n v="4"/>
    <n v="-42.52873563218391"/>
    <n v="-1"/>
    <n v="35.019999999999904"/>
    <n v="-1"/>
    <n v="108.67999999999952"/>
    <n v="-1"/>
    <n v="100.90840000000001"/>
    <s v="Gd/Sft"/>
    <s v="Hurdle"/>
    <n v="3"/>
    <x v="0"/>
  </r>
  <r>
    <s v="14:35 15 Dec"/>
    <s v="WINCANTON"/>
    <s v="Lots Of Luck"/>
    <n v="7"/>
    <n v="26"/>
    <n v="0"/>
    <n v="112"/>
    <s v="David Bass"/>
    <n v="3"/>
    <n v="11"/>
    <n v="0.2727"/>
    <n v="2"/>
    <n v="77"/>
    <n v="2"/>
    <n v="19"/>
    <n v="0.72729999999999995"/>
    <n v="0.90910000000000002"/>
    <n v="0.72727272727272729"/>
    <n v="0.72729999999999995"/>
    <n v="46"/>
    <n v="8.1999999999999993"/>
    <n v="7.8"/>
    <n v="-4.8780487804878021"/>
    <n v="-1"/>
    <n v="34.019999999999904"/>
    <n v="-1"/>
    <n v="107.67999999999952"/>
    <n v="-1"/>
    <n v="99.908400000000015"/>
    <s v="Soft"/>
    <s v="Chase"/>
    <n v="4"/>
    <x v="0"/>
  </r>
  <r>
    <s v="14:25 22 Dec"/>
    <s v="SEDGEFIELD"/>
    <s v="Red Reminder"/>
    <n v="5.5"/>
    <n v="29"/>
    <n v="0"/>
    <n v="109"/>
    <s v="Callum Bewley"/>
    <n v="2"/>
    <n v="12"/>
    <n v="0.16669999999999999"/>
    <n v="2"/>
    <n v="54"/>
    <n v="2"/>
    <n v="-42"/>
    <n v="0.75"/>
    <n v="0.83330000000000004"/>
    <n v="0.75"/>
    <n v="0.75"/>
    <n v="55.5"/>
    <n v="6.2"/>
    <n v="4.5"/>
    <n v="-27.41935483870968"/>
    <n v="-1"/>
    <n v="33.019999999999904"/>
    <n v="-1"/>
    <n v="106.67999999999952"/>
    <n v="-1"/>
    <n v="98.908400000000015"/>
    <s v="Soft"/>
    <s v="Hurdle"/>
    <n v="4"/>
    <x v="0"/>
  </r>
  <r>
    <s v="15:05 22 Dec"/>
    <s v="HUNTINGDON"/>
    <s v="Happy News"/>
    <n v="3"/>
    <n v="20"/>
    <n v="0"/>
    <n v="101"/>
    <s v="Jordan Nailor"/>
    <n v="1"/>
    <n v="8"/>
    <n v="0.125"/>
    <n v="3"/>
    <n v="54"/>
    <n v="1"/>
    <n v="-21"/>
    <n v="0.875"/>
    <n v="1"/>
    <n v="0.875"/>
    <n v="0.875"/>
    <n v="56.5"/>
    <n v="6.4"/>
    <n v="6"/>
    <n v="-6.25"/>
    <n v="-1"/>
    <n v="32.019999999999904"/>
    <n v="-1"/>
    <n v="105.67999999999952"/>
    <n v="-1"/>
    <n v="97.908400000000015"/>
    <s v="Soft"/>
    <s v="Chase"/>
    <n v="5"/>
    <x v="0"/>
  </r>
  <r>
    <s v="13:40 26 Dec"/>
    <s v="LEOPARDSTOWN"/>
    <s v="Big King"/>
    <n v="13"/>
    <n v="34"/>
    <n v="0"/>
    <n v="115"/>
    <s v="Mark Bolger"/>
    <n v="1"/>
    <n v="7"/>
    <n v="0.1429"/>
    <n v="3"/>
    <n v="90"/>
    <n v="1"/>
    <n v="9.5"/>
    <n v="0.71430000000000005"/>
    <n v="0.85709999999999997"/>
    <n v="0.7142857142857143"/>
    <n v="0.71430000000000005"/>
    <n v="27.5"/>
    <n v="6.6"/>
    <n v="4.5"/>
    <n v="-31.818181818181813"/>
    <n v="-1"/>
    <n v="31.019999999999904"/>
    <n v="-1"/>
    <n v="104.67999999999952"/>
    <n v="-1"/>
    <n v="96.908400000000015"/>
    <s v="Gd/Sft"/>
    <s v="Hurdle"/>
    <n v="0"/>
    <x v="3"/>
  </r>
  <r>
    <s v="14:10 26 Dec"/>
    <s v="WINCANTON"/>
    <s v="Chinwag"/>
    <n v="10"/>
    <n v="60"/>
    <n v="0"/>
    <n v="99"/>
    <s v="Harry Reed"/>
    <n v="1"/>
    <n v="8"/>
    <n v="0.125"/>
    <n v="2"/>
    <n v="83"/>
    <n v="1"/>
    <n v="9.5"/>
    <n v="0.75"/>
    <n v="1"/>
    <n v="0.75"/>
    <n v="0.75"/>
    <n v="37"/>
    <n v="7.6"/>
    <n v="1.01"/>
    <n v="-86.71052631578948"/>
    <n v="0.98"/>
    <n v="31.999999999999904"/>
    <n v="1.96"/>
    <n v="106.63999999999952"/>
    <n v="6.468"/>
    <n v="103.37640000000002"/>
    <s v="Soft"/>
    <s v="Hurdle"/>
    <n v="4"/>
    <x v="0"/>
  </r>
  <r>
    <s v="11:40 29 Dec"/>
    <s v="KELSO"/>
    <s v="Ladronne"/>
    <n v="11"/>
    <n v="35"/>
    <n v="0"/>
    <n v="110"/>
    <s v="Sam Coltherd"/>
    <n v="2"/>
    <n v="11"/>
    <n v="0.18179999999999999"/>
    <n v="3"/>
    <n v="55"/>
    <n v="1"/>
    <n v="-21"/>
    <n v="0.72729999999999995"/>
    <n v="0.81820000000000004"/>
    <n v="0.72727272727272729"/>
    <n v="0.72729999999999995"/>
    <n v="46"/>
    <n v="5.5"/>
    <n v="5.6"/>
    <n v="1.818181818181813"/>
    <n v="-1"/>
    <n v="30.999999999999904"/>
    <n v="-1"/>
    <n v="105.63999999999952"/>
    <n v="-1"/>
    <n v="102.37640000000002"/>
    <s v="Soft"/>
    <s v="Chase"/>
    <n v="3"/>
    <x v="3"/>
  </r>
  <r>
    <s v="12:00 29 Dec"/>
    <s v="DONCASTER"/>
    <s v="The Late Legend"/>
    <n v="4.5"/>
    <n v="25"/>
    <n v="0"/>
    <n v="112"/>
    <s v="Mr Luke Scott"/>
    <n v="4"/>
    <n v="14"/>
    <n v="0.28570000000000001"/>
    <n v="2"/>
    <n v="70"/>
    <n v="1"/>
    <n v="9.5"/>
    <n v="0.71430000000000005"/>
    <n v="0.92859999999999998"/>
    <n v="0.7142857142857143"/>
    <n v="0.71430000000000005"/>
    <n v="55"/>
    <n v="9"/>
    <n v="2.02"/>
    <n v="-77.555555555555557"/>
    <n v="0.98"/>
    <n v="31.979999999999905"/>
    <n v="1.96"/>
    <n v="107.59999999999951"/>
    <n v="-1"/>
    <n v="101.37640000000002"/>
    <s v="Soft"/>
    <s v="Chase"/>
    <n v="3"/>
    <x v="0"/>
  </r>
  <r>
    <s v="13:15 30 Dec"/>
    <s v="MARKET RASEN"/>
    <s v="Zoutoise"/>
    <n v="9"/>
    <n v="49"/>
    <n v="0"/>
    <n v="116"/>
    <s v="Ciaran Gethings"/>
    <n v="2"/>
    <n v="7"/>
    <n v="0.28570000000000001"/>
    <n v="2"/>
    <n v="107"/>
    <n v="4"/>
    <n v="7.5"/>
    <n v="0.85709999999999997"/>
    <n v="0.85709999999999997"/>
    <n v="0.8571428571428571"/>
    <n v="0.85709999999999997"/>
    <n v="47"/>
    <n v="5.3"/>
    <n v="1.9"/>
    <n v="-64.15094339622641"/>
    <n v="0.98"/>
    <n v="32.959999999999901"/>
    <n v="-1"/>
    <n v="106.59999999999951"/>
    <n v="-1"/>
    <n v="100.37640000000002"/>
    <s v="Soft"/>
    <s v="Chase"/>
    <n v="4"/>
    <x v="0"/>
  </r>
  <r>
    <s v="14:50 30 Dec"/>
    <s v="MARKET RASEN"/>
    <s v="Cilluirid"/>
    <n v="5.5"/>
    <n v="15"/>
    <n v="0"/>
    <n v="97"/>
    <s v="Mr William Easterby"/>
    <n v="1"/>
    <n v="7"/>
    <n v="0.1429"/>
    <n v="2"/>
    <n v="75"/>
    <n v="2"/>
    <n v="-11.5"/>
    <n v="0.71430000000000005"/>
    <n v="0.85709999999999997"/>
    <n v="0.7142857142857143"/>
    <n v="0.71430000000000005"/>
    <n v="27.5"/>
    <n v="5.6"/>
    <n v="5.4"/>
    <n v="-3.5714285714285552"/>
    <n v="-1"/>
    <n v="31.959999999999901"/>
    <n v="-1"/>
    <n v="105.59999999999951"/>
    <n v="-1"/>
    <n v="99.376400000000018"/>
    <s v="Soft"/>
    <s v="Hurdle"/>
    <n v="5"/>
    <x v="3"/>
  </r>
  <r>
    <s v="15:25 30 Dec"/>
    <s v="MARKET RASEN"/>
    <s v="Courtland"/>
    <n v="4.5"/>
    <n v="22"/>
    <n v="0"/>
    <n v="117"/>
    <s v="James Bowen"/>
    <n v="2"/>
    <n v="7"/>
    <n v="0.28570000000000001"/>
    <n v="2"/>
    <n v="77"/>
    <n v="2"/>
    <n v="-11.5"/>
    <n v="0.71430000000000005"/>
    <n v="0.85709999999999997"/>
    <n v="0.7142857142857143"/>
    <n v="0.71430000000000005"/>
    <n v="27.5"/>
    <n v="5.6"/>
    <n v="1.72"/>
    <n v="-69.285714285714278"/>
    <n v="0.98"/>
    <n v="32.939999999999898"/>
    <n v="1.96"/>
    <n v="107.5599999999995"/>
    <n v="-1"/>
    <n v="98.376400000000018"/>
    <s v="Soft"/>
    <s v="Hurdle"/>
    <n v="4"/>
    <x v="0"/>
  </r>
  <r>
    <d v="2021-01-13T16:00:00"/>
    <s v="PLUMPTON"/>
    <s v="Elios D'Or"/>
    <n v="8"/>
    <n v="42"/>
    <n v="0"/>
    <n v="96"/>
    <s v="James Best"/>
    <n v="1"/>
    <n v="8"/>
    <n v="0.125"/>
    <n v="2"/>
    <n v="70"/>
    <n v="3"/>
    <n v="-2"/>
    <n v="0.75"/>
    <n v="0.875"/>
    <n v="44414"/>
    <n v="0.75"/>
    <n v="37"/>
    <n v="6.05"/>
    <n v="5"/>
    <n v="-17.355371900826441"/>
    <n v="-1"/>
    <n v="31.939999999999898"/>
    <n v="-1"/>
    <n v="106.5599999999995"/>
    <n v="-1"/>
    <n v="97.376400000000018"/>
    <s v="Soft"/>
    <s v="Hurdle"/>
    <n v="5"/>
    <x v="0"/>
  </r>
  <r>
    <d v="2021-01-30T15:50:00"/>
    <s v="DONCASTER"/>
    <s v="The Late Legend"/>
    <n v="6"/>
    <n v="32"/>
    <n v="0"/>
    <n v="112"/>
    <s v="Sean Bowen"/>
    <n v="4"/>
    <n v="15"/>
    <n v="0.26669999999999999"/>
    <n v="2"/>
    <n v="73"/>
    <n v="2"/>
    <n v="19"/>
    <n v="0.73329999999999995"/>
    <n v="0.93330000000000002"/>
    <n v="42309"/>
    <n v="0.73329999999999995"/>
    <n v="64.5"/>
    <n v="5"/>
    <n v="1.01"/>
    <n v="-79.8"/>
    <n v="0.98"/>
    <n v="32.919999999999895"/>
    <n v="1.96"/>
    <n v="108.5199999999995"/>
    <n v="3.92"/>
    <n v="101.29640000000002"/>
    <s v="Soft"/>
    <s v="Chase"/>
    <n v="4"/>
    <x v="0"/>
  </r>
  <r>
    <d v="2021-02-24T14:20:00"/>
    <s v="DONCASTER"/>
    <s v="The Late Legend"/>
    <n v="4"/>
    <n v="25"/>
    <n v="0"/>
    <n v="120"/>
    <s v="Sean Bowen"/>
    <n v="5"/>
    <n v="16"/>
    <n v="0.3125"/>
    <n v="2"/>
    <n v="79"/>
    <n v="2"/>
    <n v="19"/>
    <n v="0.75"/>
    <n v="0.9375"/>
    <n v="0.75"/>
    <n v="0.75"/>
    <n v="74"/>
    <n v="5.8"/>
    <n v="3.2"/>
    <n v="-44.827586206896555"/>
    <n v="-1"/>
    <n v="31.919999999999895"/>
    <n v="-1"/>
    <n v="107.5199999999995"/>
    <n v="-1"/>
    <n v="100.29640000000002"/>
    <s v="Gd/Sft"/>
    <s v="Chase"/>
    <n v="3"/>
    <x v="3"/>
  </r>
  <r>
    <d v="2021-02-25T14:35:00"/>
    <s v="HUNTINGDON"/>
    <s v="Rob The Getaway"/>
    <n v="7"/>
    <n v="65"/>
    <n v="0"/>
    <n v="113"/>
    <s v="Tom O'Brien"/>
    <n v="1"/>
    <n v="5"/>
    <n v="0.2"/>
    <n v="3"/>
    <n v="92"/>
    <n v="2"/>
    <n v="-11.5"/>
    <n v="0.8"/>
    <n v="0.8"/>
    <n v="0.8"/>
    <n v="0.8"/>
    <n v="28"/>
    <n v="4"/>
    <n v="1.4"/>
    <n v="-65"/>
    <n v="0.98"/>
    <n v="32.899999999999892"/>
    <n v="-1"/>
    <n v="106.5199999999995"/>
    <n v="-1"/>
    <n v="99.29640000000002"/>
    <s v="Soft"/>
    <s v="Chase"/>
    <n v="4"/>
    <x v="0"/>
  </r>
  <r>
    <d v="2021-03-03T15:10:00"/>
    <s v="WINCANTON"/>
    <s v="Akarita Lights"/>
    <n v="7"/>
    <n v="46"/>
    <n v="0"/>
    <n v="109"/>
    <s v="Charlie Todd"/>
    <n v="2"/>
    <n v="10"/>
    <n v="0.2"/>
    <n v="3"/>
    <n v="66"/>
    <n v="2"/>
    <n v="19"/>
    <n v="0.8"/>
    <n v="0.8"/>
    <n v="0.8"/>
    <n v="0.8"/>
    <n v="56"/>
    <n v="7.8"/>
    <n v="7.4"/>
    <n v="-5.1282051282051242"/>
    <n v="-1"/>
    <n v="31.899999999999892"/>
    <n v="-1"/>
    <n v="105.5199999999995"/>
    <n v="-1"/>
    <n v="98.29640000000002"/>
    <s v="Soft"/>
    <s v="Hurdle"/>
    <n v="4"/>
    <x v="0"/>
  </r>
  <r>
    <d v="2021-03-03T16:05:00"/>
    <s v="MUSSELBURGH"/>
    <s v="Dora De Janeiro"/>
    <n v="6"/>
    <n v="42"/>
    <n v="0"/>
    <n v="98"/>
    <s v="John Kington"/>
    <n v="1"/>
    <n v="7"/>
    <n v="0.1429"/>
    <n v="2"/>
    <n v="70"/>
    <n v="1"/>
    <n v="9.5"/>
    <n v="0.71430000000000005"/>
    <n v="1"/>
    <n v="0.7142857142857143"/>
    <n v="0.71430000000000005"/>
    <n v="27.5"/>
    <n v="4.8"/>
    <n v="1.01"/>
    <n v="-78.958333333333329"/>
    <n v="0.98"/>
    <n v="32.879999999999889"/>
    <n v="1.96"/>
    <n v="107.47999999999949"/>
    <n v="3.7239999999999998"/>
    <n v="102.02040000000002"/>
    <s v="Good"/>
    <s v="Hurdle"/>
    <n v="4"/>
    <x v="0"/>
  </r>
  <r>
    <d v="2021-03-05T16:10:00"/>
    <s v="NEWBURY"/>
    <s v="Song Of The Hunter"/>
    <n v="4"/>
    <n v="18"/>
    <n v="0"/>
    <n v="117"/>
    <s v="Mitchell Bastyan"/>
    <n v="1"/>
    <n v="5"/>
    <n v="0.2"/>
    <n v="2"/>
    <n v="81"/>
    <n v="2"/>
    <n v="-11.5"/>
    <n v="0.8"/>
    <n v="1"/>
    <n v="0.8"/>
    <n v="0.8"/>
    <n v="28"/>
    <n v="3.65"/>
    <n v="1.53"/>
    <n v="-58.082191780821915"/>
    <n v="0.98"/>
    <n v="33.859999999999886"/>
    <n v="-1"/>
    <n v="106.47999999999949"/>
    <n v="-1"/>
    <n v="101.02040000000002"/>
    <s v="Good"/>
    <s v="Hurdle"/>
    <n v="4"/>
    <x v="0"/>
  </r>
  <r>
    <d v="2021-03-06T14:48:00"/>
    <s v="NAVAN"/>
    <s v="Forrard Away"/>
    <n v="6.5"/>
    <n v="37"/>
    <n v="0"/>
    <n v="111"/>
    <s v="Keith Donoghue"/>
    <n v="2"/>
    <n v="8"/>
    <n v="0.25"/>
    <n v="3"/>
    <n v="103"/>
    <n v="2"/>
    <n v="-11.5"/>
    <n v="0.75"/>
    <n v="0.875"/>
    <n v="0.75"/>
    <n v="0.75"/>
    <n v="37"/>
    <n v="6.4"/>
    <n v="2.12"/>
    <n v="-66.875"/>
    <n v="0.98"/>
    <n v="34.839999999999883"/>
    <n v="1.96"/>
    <n v="108.43999999999949"/>
    <n v="-1"/>
    <n v="100.02040000000002"/>
    <s v="Soft"/>
    <s v="Hurdle"/>
    <n v="0"/>
    <x v="0"/>
  </r>
  <r>
    <d v="2021-03-06T16:33:00"/>
    <s v="NAVAN"/>
    <s v="Lean Araig"/>
    <n v="6.5"/>
    <n v="34"/>
    <n v="0"/>
    <n v="118"/>
    <s v="Barry Browne"/>
    <n v="3"/>
    <n v="11"/>
    <n v="0.2727"/>
    <n v="2"/>
    <n v="91"/>
    <n v="6"/>
    <n v="-34.5"/>
    <n v="0.72729999999999995"/>
    <n v="0.90910000000000002"/>
    <n v="0.72727272727272729"/>
    <n v="0.72729999999999995"/>
    <n v="46"/>
    <n v="5.3"/>
    <n v="3.55"/>
    <n v="-33.018867924528308"/>
    <n v="-1"/>
    <n v="33.839999999999883"/>
    <n v="-1"/>
    <n v="107.43999999999949"/>
    <n v="-1"/>
    <n v="99.020400000000024"/>
    <s v="Soft"/>
    <s v="Chase"/>
    <n v="0"/>
    <x v="0"/>
  </r>
  <r>
    <d v="2021-03-07T14:20:00"/>
    <s v="SEDGEFIELD"/>
    <s v="The Lion Dancer"/>
    <n v="5"/>
    <n v="30"/>
    <n v="0"/>
    <n v="108"/>
    <s v="Gavin Sheehan"/>
    <n v="4"/>
    <n v="15"/>
    <n v="0.26669999999999999"/>
    <n v="2"/>
    <n v="83"/>
    <n v="4"/>
    <n v="-23"/>
    <n v="0.73329999999999995"/>
    <n v="0.93330000000000002"/>
    <n v="0.73333333333333328"/>
    <n v="0.73329999999999995"/>
    <n v="64.5"/>
    <n v="7.6"/>
    <n v="4.8"/>
    <n v="-36.842105263157897"/>
    <n v="-1"/>
    <n v="32.839999999999883"/>
    <n v="-1"/>
    <n v="106.43999999999949"/>
    <n v="-1"/>
    <n v="98.020400000000024"/>
    <s v="Soft"/>
    <s v="Chase"/>
    <n v="3"/>
    <x v="0"/>
  </r>
  <r>
    <d v="2021-03-07T14:55:00"/>
    <s v="SEDGEFIELD"/>
    <s v="Buster Edwards"/>
    <n v="8"/>
    <n v="9"/>
    <n v="0"/>
    <n v="103"/>
    <s v="Fergus Gillard"/>
    <n v="3"/>
    <n v="20"/>
    <n v="0.15"/>
    <n v="3"/>
    <n v="67"/>
    <n v="2"/>
    <n v="-11.5"/>
    <n v="0.7"/>
    <n v="0.85"/>
    <n v="0.7"/>
    <n v="0.7"/>
    <n v="73"/>
    <n v="3.8"/>
    <n v="1.96"/>
    <n v="-48.421052631578945"/>
    <n v="-1"/>
    <n v="31.839999999999883"/>
    <n v="-1"/>
    <n v="105.43999999999949"/>
    <n v="-1"/>
    <n v="97.020400000000024"/>
    <s v="Soft"/>
    <s v="Hurdle"/>
    <n v="5"/>
    <x v="0"/>
  </r>
  <r>
    <d v="2021-03-07T16:20:00"/>
    <s v="LEOPARDSTOWN"/>
    <s v="Champagne Beauty"/>
    <n v="21"/>
    <n v="68"/>
    <n v="0"/>
    <n v="107"/>
    <s v="E Walsh"/>
    <n v="1"/>
    <n v="9"/>
    <n v="0.1111"/>
    <n v="2"/>
    <n v="73"/>
    <n v="2"/>
    <n v="19"/>
    <n v="0.77780000000000005"/>
    <n v="0.88890000000000002"/>
    <n v="0.77777777777777779"/>
    <n v="0.77780000000000005"/>
    <n v="46.5"/>
    <n v="8.8000000000000007"/>
    <n v="6.6"/>
    <n v="-25.000000000000014"/>
    <n v="-1"/>
    <n v="30.839999999999883"/>
    <n v="-1"/>
    <n v="104.43999999999949"/>
    <n v="-1"/>
    <n v="96.020400000000024"/>
    <s v="Good"/>
    <s v="Chase"/>
    <n v="0"/>
    <x v="3"/>
  </r>
  <r>
    <d v="2021-03-09T16:30:00"/>
    <s v="CLONMEL"/>
    <s v="Westy Fox"/>
    <n v="6"/>
    <n v="16"/>
    <n v="0"/>
    <n v="102"/>
    <s v="Keith Donoghue"/>
    <n v="1"/>
    <n v="6"/>
    <n v="0.16669999999999999"/>
    <n v="4"/>
    <n v="52"/>
    <n v="1"/>
    <n v="9.5"/>
    <n v="0.83330000000000004"/>
    <n v="0.83330000000000004"/>
    <n v="0.83333333333333337"/>
    <n v="0.83330000000000004"/>
    <n v="37.5"/>
    <n v="5.5"/>
    <n v="2.5"/>
    <n v="-54.545454545454547"/>
    <n v="0.98"/>
    <n v="31.819999999999883"/>
    <n v="-1"/>
    <n v="103.43999999999949"/>
    <n v="-1"/>
    <n v="95.020400000000024"/>
    <s v="Soft"/>
    <s v="Hurdle"/>
    <n v="0"/>
    <x v="0"/>
  </r>
  <r>
    <d v="2021-03-13T13:15:00"/>
    <s v="SANDOWN"/>
    <s v="Volkovka"/>
    <n v="3"/>
    <n v="15"/>
    <n v="0"/>
    <n v="119"/>
    <s v="Paddy Brennan"/>
    <n v="2"/>
    <n v="6"/>
    <n v="0.33329999999999999"/>
    <n v="4"/>
    <n v="108"/>
    <n v="1"/>
    <n v="9.5"/>
    <n v="0.83330000000000004"/>
    <n v="0.83330000000000004"/>
    <n v="0.83333333333333337"/>
    <n v="0.83330000000000004"/>
    <n v="37.5"/>
    <n v="3.8"/>
    <n v="1.59"/>
    <n v="-58.157894736842103"/>
    <n v="0.98"/>
    <n v="32.799999999999883"/>
    <n v="-1"/>
    <n v="102.43999999999949"/>
    <n v="-1"/>
    <n v="94.020400000000024"/>
    <s v="Soft"/>
    <s v="Hurdle"/>
    <n v="3"/>
    <x v="6"/>
  </r>
  <r>
    <d v="2021-03-13T15:27:00"/>
    <s v="HEREFORD"/>
    <s v="Furiously Fast"/>
    <n v="4"/>
    <n v="86"/>
    <n v="0"/>
    <n v="108"/>
    <s v="Ben Jones"/>
    <n v="2"/>
    <n v="12"/>
    <n v="0.16669999999999999"/>
    <n v="2"/>
    <n v="71"/>
    <n v="4"/>
    <n v="7.5"/>
    <n v="0.75"/>
    <n v="0.91669999999999996"/>
    <n v="0.75"/>
    <n v="0.75"/>
    <n v="55.5"/>
    <n v="5.7"/>
    <n v="2"/>
    <n v="-64.912280701754383"/>
    <n v="0.98"/>
    <n v="33.77999999999988"/>
    <n v="-1"/>
    <n v="101.43999999999949"/>
    <n v="-1"/>
    <n v="93.020400000000024"/>
    <s v="Soft"/>
    <s v="Chase"/>
    <n v="4"/>
    <x v="3"/>
  </r>
  <r>
    <d v="2021-03-14T15:42:00"/>
    <s v="WARWICK"/>
    <s v="Rose Of Aghaboe"/>
    <n v="7.5"/>
    <n v="16"/>
    <n v="0"/>
    <n v="120"/>
    <s v="Tabitha Worsley"/>
    <n v="5"/>
    <n v="11"/>
    <n v="0.45450000000000002"/>
    <n v="3"/>
    <n v="95"/>
    <n v="3"/>
    <n v="-32.5"/>
    <n v="0.72729999999999995"/>
    <n v="0.81820000000000004"/>
    <n v="0.72727272727272729"/>
    <n v="0.72729999999999995"/>
    <n v="46"/>
    <n v="7"/>
    <n v="2.02"/>
    <n v="-71.142857142857139"/>
    <n v="0.98"/>
    <n v="34.759999999999877"/>
    <n v="1.96"/>
    <n v="103.39999999999948"/>
    <n v="-1"/>
    <n v="92.020400000000024"/>
    <s v="Gd/Sft"/>
    <s v="Chase"/>
    <n v="3"/>
    <x v="0"/>
  </r>
  <r>
    <d v="2021-03-15T15:10:00"/>
    <s v="TAUNTON"/>
    <s v="The Widdow Maker"/>
    <n v="2.75"/>
    <n v="20"/>
    <n v="0"/>
    <n v="118"/>
    <s v="Harry Cobden"/>
    <n v="1"/>
    <n v="5"/>
    <n v="0.2"/>
    <n v="1"/>
    <n v="77"/>
    <n v="1"/>
    <n v="9.5"/>
    <n v="1"/>
    <n v="1"/>
    <n v="1"/>
    <n v="1"/>
    <n v="47.5"/>
    <n v="3.65"/>
    <n v="1.01"/>
    <n v="-72.328767123287662"/>
    <n v="0.98"/>
    <n v="35.739999999999874"/>
    <n v="1.96"/>
    <n v="105.35999999999947"/>
    <n v="2.597"/>
    <n v="94.617400000000018"/>
    <s v="Soft"/>
    <s v="Hurdle"/>
    <n v="4"/>
    <x v="0"/>
  </r>
  <r>
    <d v="2021-03-18T15:55:00"/>
    <s v="DONCASTER"/>
    <s v="Rob The Getaway"/>
    <n v="6"/>
    <n v="21"/>
    <n v="0"/>
    <n v="113"/>
    <s v="Alan Johns"/>
    <n v="1"/>
    <n v="6"/>
    <n v="0.16669999999999999"/>
    <n v="2"/>
    <n v="98"/>
    <n v="2"/>
    <n v="-11.5"/>
    <n v="0.83330000000000004"/>
    <n v="0.83330000000000004"/>
    <n v="0.83333333333333337"/>
    <n v="0.83330000000000004"/>
    <n v="37.5"/>
    <n v="6.6"/>
    <n v="3.7"/>
    <n v="-43.939393939393931"/>
    <n v="-1"/>
    <n v="34.739999999999874"/>
    <n v="-1"/>
    <n v="104.35999999999947"/>
    <n v="-1"/>
    <n v="93.617400000000018"/>
    <s v="Good"/>
    <s v="Chase"/>
    <n v="4"/>
    <x v="3"/>
  </r>
  <r>
    <d v="2021-03-19T13:10:00"/>
    <s v="FAKENHAM"/>
    <s v="The Raven's Return"/>
    <n v="7"/>
    <n v="25"/>
    <n v="0"/>
    <n v="115"/>
    <s v="Kevin Jones"/>
    <n v="3"/>
    <n v="19"/>
    <n v="0.15790000000000001"/>
    <n v="3"/>
    <n v="65"/>
    <n v="3"/>
    <n v="-32.5"/>
    <n v="0.73680000000000001"/>
    <n v="0.73680000000000001"/>
    <n v="0.73684210526315785"/>
    <n v="0.73680000000000001"/>
    <n v="83"/>
    <n v="5.9"/>
    <n v="4.3"/>
    <n v="-27.118644067796609"/>
    <n v="-1"/>
    <n v="33.739999999999874"/>
    <n v="-1"/>
    <n v="103.35999999999947"/>
    <n v="-1"/>
    <n v="92.617400000000018"/>
    <s v="Gd/Sft"/>
    <s v="Hurdle"/>
    <n v="4"/>
    <x v="8"/>
  </r>
  <r>
    <d v="2021-03-22T13:00:00"/>
    <s v="SOUTHWELL"/>
    <s v="Little Light"/>
    <n v="6"/>
    <n v="32"/>
    <n v="0"/>
    <n v="117"/>
    <s v="Bryony Frost"/>
    <n v="3"/>
    <n v="18"/>
    <n v="0.16669999999999999"/>
    <n v="2"/>
    <n v="78"/>
    <n v="2"/>
    <n v="-11.5"/>
    <n v="0.72219999999999995"/>
    <n v="0.77780000000000005"/>
    <n v="0.72222222222222221"/>
    <n v="0.72219999999999995"/>
    <n v="73.5"/>
    <n v="7.6"/>
    <n v="1.7"/>
    <n v="-77.631578947368425"/>
    <n v="0.98"/>
    <n v="34.719999999999871"/>
    <n v="1.96"/>
    <n v="105.31999999999947"/>
    <n v="-1"/>
    <n v="91.617400000000018"/>
    <s v="Gd/Sft"/>
    <s v="Chase"/>
    <n v="4"/>
    <x v="0"/>
  </r>
  <r>
    <d v="2021-03-23T16:25:00"/>
    <s v="WETHERBY"/>
    <s v="Light Flicker"/>
    <n v="3.75"/>
    <n v="30"/>
    <n v="0"/>
    <n v="97"/>
    <s v="Ned Fox"/>
    <n v="2"/>
    <n v="10"/>
    <n v="0.2"/>
    <n v="2"/>
    <n v="74"/>
    <n v="3"/>
    <n v="-2"/>
    <n v="0.7"/>
    <n v="0.7"/>
    <n v="0.7"/>
    <n v="0.7"/>
    <n v="36.5"/>
    <n v="5.5"/>
    <n v="1.1200000000000001"/>
    <n v="-79.63636363636364"/>
    <n v="0.98"/>
    <n v="35.699999999999868"/>
    <n v="1.96"/>
    <n v="107.27999999999946"/>
    <n v="-1"/>
    <n v="90.617400000000018"/>
    <s v="Gd/Sft"/>
    <s v="Hurdle"/>
    <n v="5"/>
    <x v="3"/>
  </r>
  <r>
    <d v="2021-03-28T15:05:00"/>
    <s v="DONCASTER"/>
    <s v="Sarvan"/>
    <n v="8"/>
    <n v="41"/>
    <n v="5"/>
    <n v="87"/>
    <s v="Jamie Spencer"/>
    <n v="1"/>
    <n v="7"/>
    <n v="0.1429"/>
    <n v="3"/>
    <n v="71"/>
    <n v="1"/>
    <n v="9.5"/>
    <n v="0.71430000000000005"/>
    <n v="0.85709999999999997"/>
    <n v="0.7142857142857143"/>
    <n v="0.71430000000000005"/>
    <n v="27.5"/>
    <n v="5.6"/>
    <n v="2.2400000000000002"/>
    <n v="-59.999999999999993"/>
    <n v="0.98"/>
    <n v="36.679999999999865"/>
    <n v="-1"/>
    <n v="106.27999999999946"/>
    <n v="-1"/>
    <n v="89.617400000000018"/>
    <s v="Gd/Sft"/>
    <s v="Flat"/>
    <n v="3"/>
    <x v="0"/>
  </r>
  <r>
    <d v="2021-03-29T14:30:00"/>
    <s v="WINCANTON"/>
    <s v="Keep Moving"/>
    <n v="5"/>
    <n v="26"/>
    <n v="0"/>
    <n v="115"/>
    <s v="Tom O'Brien"/>
    <n v="3"/>
    <n v="21"/>
    <n v="0.1429"/>
    <n v="2"/>
    <n v="81"/>
    <n v="6"/>
    <n v="-34.5"/>
    <n v="0.71430000000000005"/>
    <n v="0.95240000000000002"/>
    <n v="0.7142857142857143"/>
    <n v="0.71430000000000005"/>
    <n v="82.5"/>
    <n v="6.29"/>
    <n v="3.45"/>
    <n v="-45.151033386327498"/>
    <n v="-1"/>
    <n v="35.679999999999865"/>
    <n v="-1"/>
    <n v="105.27999999999946"/>
    <n v="-1"/>
    <n v="88.617400000000018"/>
    <s v="Good"/>
    <s v="Chase"/>
    <n v="4"/>
    <x v="0"/>
  </r>
  <r>
    <d v="2021-03-29T14:30:00"/>
    <s v="WINCANTON"/>
    <s v="Presence Of Mind"/>
    <n v="6"/>
    <n v="16"/>
    <n v="0"/>
    <n v="120"/>
    <s v="David England"/>
    <n v="2"/>
    <n v="10"/>
    <n v="0.2"/>
    <n v="2"/>
    <n v="43"/>
    <n v="0"/>
    <n v="0"/>
    <n v="0.7"/>
    <n v="0.9"/>
    <n v="0.7"/>
    <n v="0.7"/>
    <n v="36.5"/>
    <n v="7.4"/>
    <n v="2.04"/>
    <n v="-72.432432432432435"/>
    <n v="0.98"/>
    <n v="36.659999999999862"/>
    <n v="1.96"/>
    <n v="107.23999999999945"/>
    <n v="-1"/>
    <n v="87.617400000000018"/>
    <s v="Good"/>
    <s v="Chase"/>
    <n v="4"/>
    <x v="0"/>
  </r>
  <r>
    <d v="2021-03-30T16:10:00"/>
    <s v="WARWICK"/>
    <s v="Givepeaceachance"/>
    <n v="3.75"/>
    <n v="22"/>
    <n v="0"/>
    <n v="111"/>
    <s v="Daryl Jacob"/>
    <n v="1"/>
    <n v="6"/>
    <n v="0.16669999999999999"/>
    <n v="2"/>
    <n v="66"/>
    <n v="2"/>
    <n v="-11.5"/>
    <n v="0.83330000000000004"/>
    <n v="0.83330000000000004"/>
    <n v="0.83333333333333337"/>
    <n v="0.83330000000000004"/>
    <n v="37.5"/>
    <n v="4"/>
    <n v="2"/>
    <n v="-50"/>
    <n v="0.98"/>
    <n v="37.639999999999858"/>
    <n v="-1"/>
    <n v="106.23999999999945"/>
    <n v="-1"/>
    <n v="86.617400000000018"/>
    <s v="Good"/>
    <s v="Hurdle"/>
    <n v="4"/>
    <x v="0"/>
  </r>
  <r>
    <d v="2021-04-04T14:20:00"/>
    <s v="FAIRYHOUSE"/>
    <s v="Breakeven"/>
    <n v="9"/>
    <n v="36"/>
    <n v="0"/>
    <n v="119"/>
    <s v="Paul Townend"/>
    <n v="2"/>
    <n v="7"/>
    <n v="0.28570000000000001"/>
    <n v="2"/>
    <n v="84"/>
    <n v="0"/>
    <n v="0"/>
    <n v="0.71430000000000005"/>
    <n v="0.85709999999999997"/>
    <n v="0.7142857142857143"/>
    <n v="0.71430000000000005"/>
    <n v="27.5"/>
    <n v="7.2"/>
    <n v="1.33"/>
    <n v="-81.527777777777771"/>
    <n v="0.98"/>
    <n v="38.619999999999855"/>
    <n v="1.96"/>
    <n v="108.19999999999945"/>
    <n v="-1"/>
    <n v="85.617400000000018"/>
    <s v="Soft"/>
    <s v="Hurdle"/>
    <n v="0"/>
    <x v="3"/>
  </r>
  <r>
    <d v="2021-04-05T16:15:00"/>
    <s v="CHEPSTOW"/>
    <s v="Clondaw Rigger"/>
    <n v="5.5"/>
    <n v="18"/>
    <n v="0"/>
    <n v="92"/>
    <s v="Miss Jess Stewart"/>
    <n v="3"/>
    <n v="27"/>
    <n v="0.1111"/>
    <n v="2"/>
    <n v="72"/>
    <n v="4"/>
    <n v="7.5"/>
    <n v="0.70369999999999999"/>
    <n v="0.77780000000000005"/>
    <n v="0.70370370370370372"/>
    <n v="0.70369999999999999"/>
    <n v="100.5"/>
    <n v="5.4"/>
    <n v="1.73"/>
    <n v="-67.962962962962962"/>
    <n v="0.98"/>
    <n v="39.599999999999852"/>
    <n v="1.96"/>
    <n v="110.15999999999944"/>
    <n v="-1"/>
    <n v="84.617400000000018"/>
    <s v="Good"/>
    <s v="Chase"/>
    <n v="5"/>
    <x v="5"/>
  </r>
  <r>
    <d v="2021-04-07T15:40:00"/>
    <s v="NOTTINGHAM"/>
    <s v="Warrior Brave"/>
    <n v="10"/>
    <n v="73"/>
    <n v="3"/>
    <n v="89"/>
    <s v="Alistair Rawlinson"/>
    <n v="2"/>
    <n v="6"/>
    <n v="0.33329999999999999"/>
    <n v="2"/>
    <n v="56"/>
    <n v="0"/>
    <n v="0"/>
    <n v="0.83330000000000004"/>
    <n v="0.83330000000000004"/>
    <n v="0.83333333333333337"/>
    <n v="0.83330000000000004"/>
    <n v="37.5"/>
    <n v="7.6"/>
    <n v="6.2"/>
    <n v="-18.421052631578931"/>
    <n v="-1"/>
    <n v="38.599999999999852"/>
    <n v="-1"/>
    <n v="109.15999999999944"/>
    <n v="-1"/>
    <n v="83.617400000000018"/>
    <s v="Gd/Frm"/>
    <s v="Flat"/>
    <n v="3"/>
    <x v="0"/>
  </r>
  <r>
    <d v="2021-04-13T15:45:00"/>
    <s v="SOUTHWELL"/>
    <s v="Dora De Janeiro"/>
    <n v="6"/>
    <n v="41"/>
    <n v="0"/>
    <n v="104"/>
    <s v="John Kington"/>
    <n v="2"/>
    <n v="8"/>
    <n v="0.25"/>
    <n v="2"/>
    <n v="83"/>
    <n v="1"/>
    <n v="9.5"/>
    <n v="0.75"/>
    <n v="1"/>
    <n v="0.75"/>
    <n v="0.75"/>
    <n v="37"/>
    <n v="6.4"/>
    <n v="4.2"/>
    <n v="-34.375"/>
    <n v="-1"/>
    <n v="37.599999999999852"/>
    <n v="-1"/>
    <n v="108.15999999999944"/>
    <n v="-1"/>
    <n v="82.617400000000018"/>
    <s v="Good"/>
    <s v="Hurdle"/>
    <n v="4"/>
    <x v="0"/>
  </r>
  <r>
    <d v="2021-04-17T11:40:00"/>
    <s v="THIRSK"/>
    <s v="Bedford Flyer"/>
    <n v="9"/>
    <n v="38"/>
    <n v="1"/>
    <n v="90"/>
    <s v="Lewis Edmunds"/>
    <n v="3"/>
    <n v="8"/>
    <n v="0.375"/>
    <n v="1"/>
    <n v="115"/>
    <n v="2"/>
    <n v="-11.5"/>
    <n v="0.75"/>
    <n v="1"/>
    <n v="0.75"/>
    <n v="0.75"/>
    <n v="37"/>
    <n v="8.6"/>
    <n v="5"/>
    <n v="-41.860465116279066"/>
    <n v="-1"/>
    <n v="36.599999999999852"/>
    <n v="-1"/>
    <n v="107.15999999999944"/>
    <n v="-1"/>
    <n v="81.617400000000018"/>
    <s v="Gd/Frm"/>
    <s v="Flat"/>
    <n v="3"/>
    <x v="0"/>
  </r>
  <r>
    <d v="2021-04-19T16:55:00"/>
    <s v="LIMERICK"/>
    <s v="Seangoell"/>
    <n v="5"/>
    <n v="36"/>
    <n v="0"/>
    <n v="96"/>
    <s v="J J Slevin"/>
    <n v="1"/>
    <n v="7"/>
    <n v="0.1429"/>
    <n v="3"/>
    <n v="79"/>
    <n v="2"/>
    <n v="19"/>
    <n v="0.71430000000000005"/>
    <n v="1"/>
    <n v="0.7142857142857143"/>
    <n v="0.71430000000000005"/>
    <n v="27.5"/>
    <n v="6.2"/>
    <n v="3.05"/>
    <n v="-50.806451612903231"/>
    <n v="0.98"/>
    <n v="37.579999999999849"/>
    <n v="-1"/>
    <n v="106.15999999999944"/>
    <n v="-1"/>
    <n v="80.617400000000018"/>
    <s v="Soft"/>
    <s v="Hurdle"/>
    <n v="0"/>
    <x v="0"/>
  </r>
  <r>
    <d v="2021-04-19T18:30:00"/>
    <s v="MARKET RASEN"/>
    <s v="Presence Of Mind"/>
    <n v="3.75"/>
    <n v="21"/>
    <n v="0"/>
    <n v="120"/>
    <s v="Aidan Coleman"/>
    <n v="2"/>
    <n v="11"/>
    <n v="0.18179999999999999"/>
    <n v="2"/>
    <n v="48"/>
    <n v="1"/>
    <n v="9.5"/>
    <n v="0.72729999999999995"/>
    <n v="0.90910000000000002"/>
    <n v="0.72727272727272729"/>
    <n v="0.72729999999999995"/>
    <n v="46"/>
    <n v="3.55"/>
    <n v="1.67"/>
    <n v="-52.95774647887324"/>
    <n v="0.98"/>
    <n v="38.559999999999846"/>
    <n v="-1"/>
    <n v="105.15999999999944"/>
    <n v="-1"/>
    <n v="79.617400000000018"/>
    <s v="Good"/>
    <s v="Chase"/>
    <n v="4"/>
    <x v="0"/>
  </r>
  <r>
    <d v="2021-04-19T19:10:00"/>
    <s v="TRAMORE"/>
    <s v="Wrong Direction"/>
    <n v="3.5"/>
    <n v="14"/>
    <n v="0"/>
    <n v="114"/>
    <s v="Mr J Hurley"/>
    <n v="1"/>
    <n v="8"/>
    <n v="0.125"/>
    <n v="2"/>
    <n v="84"/>
    <n v="2"/>
    <n v="19"/>
    <n v="0.75"/>
    <n v="1"/>
    <n v="0.75"/>
    <n v="0.75"/>
    <n v="37"/>
    <n v="3.6"/>
    <n v="3.1"/>
    <n v="-13.888888888888886"/>
    <n v="-1"/>
    <n v="37.559999999999846"/>
    <n v="-1"/>
    <n v="104.15999999999944"/>
    <n v="-1"/>
    <n v="78.617400000000018"/>
    <s v="Gd/Sft"/>
    <s v="Chase"/>
    <n v="0"/>
    <x v="0"/>
  </r>
  <r>
    <d v="2021-04-20T14:05:00"/>
    <s v="SEDGEFIELD"/>
    <s v="Burrows Diamond"/>
    <n v="5"/>
    <n v="21"/>
    <n v="0"/>
    <n v="109"/>
    <s v="Ryan Mania"/>
    <n v="1"/>
    <n v="7"/>
    <n v="0.1429"/>
    <n v="2"/>
    <n v="82"/>
    <n v="1"/>
    <n v="9.5"/>
    <n v="0.85709999999999997"/>
    <n v="1"/>
    <n v="0.8571428571428571"/>
    <n v="0.85709999999999997"/>
    <n v="47"/>
    <n v="3.68"/>
    <n v="1.01"/>
    <n v="-72.554347826086953"/>
    <n v="0.98"/>
    <n v="38.539999999999843"/>
    <n v="1.96"/>
    <n v="106.11999999999944"/>
    <n v="2.6264000000000003"/>
    <n v="81.243800000000022"/>
    <s v="Gd/Sft"/>
    <s v="Hurdle"/>
    <n v="4"/>
    <x v="0"/>
  </r>
  <r>
    <d v="2021-04-20T14:40:00"/>
    <s v="SEDGEFIELD"/>
    <s v="Tico Times"/>
    <n v="4.5"/>
    <n v="17"/>
    <n v="0"/>
    <n v="106"/>
    <s v="Conor O'Farrell"/>
    <n v="2"/>
    <n v="11"/>
    <n v="0.18179999999999999"/>
    <n v="3"/>
    <n v="62"/>
    <n v="2"/>
    <n v="-42"/>
    <n v="0.72729999999999995"/>
    <n v="0.90910000000000002"/>
    <n v="0.72727272727272729"/>
    <n v="0.72729999999999995"/>
    <n v="46"/>
    <n v="5"/>
    <n v="3.5"/>
    <n v="-30"/>
    <n v="-1"/>
    <n v="37.539999999999843"/>
    <n v="-1"/>
    <n v="105.11999999999944"/>
    <n v="-1"/>
    <n v="80.243800000000022"/>
    <s v="Gd/Sft"/>
    <s v="Chase"/>
    <n v="4"/>
    <x v="0"/>
  </r>
  <r>
    <d v="2021-04-20T14:50:00"/>
    <s v="EPSOM"/>
    <s v="Sarvan"/>
    <n v="6"/>
    <n v="23"/>
    <n v="3"/>
    <n v="86"/>
    <s v="David Egan"/>
    <n v="1"/>
    <n v="8"/>
    <n v="0.125"/>
    <n v="3"/>
    <n v="71"/>
    <n v="1"/>
    <n v="9.5"/>
    <n v="0.75"/>
    <n v="0.875"/>
    <n v="0.75"/>
    <n v="0.75"/>
    <n v="37"/>
    <n v="8.4"/>
    <n v="8.8000000000000007"/>
    <n v="4.7619047619047734"/>
    <n v="-1"/>
    <n v="36.539999999999843"/>
    <n v="-1"/>
    <n v="104.11999999999944"/>
    <n v="-1"/>
    <n v="79.243800000000022"/>
    <s v="Good"/>
    <s v="Flat"/>
    <n v="2"/>
    <x v="0"/>
  </r>
  <r>
    <d v="2021-04-22T14:30:00"/>
    <s v="WARWICK"/>
    <s v="Gouet Des Bruyeres"/>
    <n v="3"/>
    <n v="18"/>
    <n v="0"/>
    <n v="99"/>
    <s v="Alan Johns"/>
    <n v="1"/>
    <n v="8"/>
    <n v="0.125"/>
    <n v="2"/>
    <n v="61"/>
    <n v="1"/>
    <n v="-21"/>
    <n v="0.75"/>
    <n v="1"/>
    <n v="0.75"/>
    <n v="0.75"/>
    <n v="37"/>
    <n v="3.7"/>
    <n v="3.2"/>
    <n v="-13.513513513513516"/>
    <n v="-1"/>
    <n v="35.539999999999843"/>
    <n v="-1"/>
    <n v="103.11999999999944"/>
    <n v="-1"/>
    <n v="78.243800000000022"/>
    <s v="Good"/>
    <s v="Chase"/>
    <n v="4"/>
    <x v="0"/>
  </r>
  <r>
    <d v="2021-04-23T13:15:00"/>
    <s v="SANDOWN"/>
    <s v="Charlie Fellowes"/>
    <n v="5.5"/>
    <n v="44"/>
    <n v="5"/>
    <n v="93"/>
    <s v="William Buick"/>
    <n v="3"/>
    <n v="11"/>
    <n v="0.2727"/>
    <n v="1"/>
    <n v="82"/>
    <n v="2"/>
    <n v="19"/>
    <n v="0.81820000000000004"/>
    <n v="0.90910000000000002"/>
    <n v="0.81818181818181823"/>
    <n v="0.81820000000000004"/>
    <n v="65.5"/>
    <n v="5.2"/>
    <n v="5"/>
    <n v="-3.8461538461538538"/>
    <n v="-1"/>
    <n v="34.539999999999843"/>
    <n v="-1"/>
    <n v="102.11999999999944"/>
    <n v="-1"/>
    <n v="77.243800000000022"/>
    <s v="Good"/>
    <s v="Flat"/>
    <n v="2"/>
    <x v="0"/>
  </r>
  <r>
    <d v="2021-04-24T13:55:00"/>
    <s v="SANDOWN"/>
    <s v="Royaume Uni"/>
    <n v="6.5"/>
    <n v="27"/>
    <n v="0"/>
    <n v="116"/>
    <s v="Jamie Moore"/>
    <n v="1"/>
    <n v="5"/>
    <n v="0.2"/>
    <n v="2"/>
    <n v="82"/>
    <n v="0"/>
    <n v="0"/>
    <n v="0.8"/>
    <n v="1"/>
    <n v="0.8"/>
    <n v="0.8"/>
    <n v="28"/>
    <n v="6.7"/>
    <n v="3.8"/>
    <n v="-43.28358208955224"/>
    <n v="-1"/>
    <n v="33.539999999999843"/>
    <n v="-1"/>
    <n v="101.11999999999944"/>
    <n v="-1"/>
    <n v="76.243800000000022"/>
    <s v="Good"/>
    <s v="Hurdle"/>
    <n v="2"/>
    <x v="3"/>
  </r>
  <r>
    <d v="2021-04-24T13:55:00"/>
    <s v="SANDOWN"/>
    <s v="Sheldon"/>
    <n v="17"/>
    <n v="42"/>
    <n v="0"/>
    <n v="120"/>
    <s v="Kevin Jones"/>
    <n v="1"/>
    <n v="7"/>
    <n v="0.1429"/>
    <n v="2"/>
    <n v="51"/>
    <n v="1"/>
    <n v="9.5"/>
    <n v="0.71430000000000005"/>
    <n v="0.71430000000000005"/>
    <n v="0.7142857142857143"/>
    <n v="0.71430000000000005"/>
    <n v="27.5"/>
    <n v="5.55"/>
    <n v="6"/>
    <n v="8.1081081081081123"/>
    <n v="-1"/>
    <n v="32.539999999999843"/>
    <n v="-1"/>
    <n v="100.11999999999944"/>
    <n v="-1"/>
    <n v="75.243800000000022"/>
    <s v="Good"/>
    <s v="Hurdle"/>
    <n v="2"/>
    <x v="3"/>
  </r>
  <r>
    <d v="2021-04-25T14:50:00"/>
    <s v="NAVAN"/>
    <s v="Iva Batt"/>
    <n v="4"/>
    <n v="7"/>
    <n v="6"/>
    <n v="82"/>
    <s v="Chris Hayes"/>
    <n v="1"/>
    <n v="5"/>
    <n v="0.2"/>
    <n v="2"/>
    <n v="102"/>
    <n v="1"/>
    <n v="-21"/>
    <n v="1"/>
    <n v="1"/>
    <n v="1"/>
    <n v="1"/>
    <n v="47.5"/>
    <n v="4.5999999999999996"/>
    <n v="1.93"/>
    <n v="-58.043478260869563"/>
    <n v="0.98"/>
    <n v="33.51999999999984"/>
    <n v="-1"/>
    <n v="99.119999999999436"/>
    <n v="-1"/>
    <n v="74.243800000000022"/>
    <s v="Gd/Sft"/>
    <s v="Flat"/>
    <n v="0"/>
    <x v="2"/>
  </r>
  <r>
    <d v="2021-04-26T18:20:00"/>
    <s v="WINDSOR"/>
    <s v="Water's Edge"/>
    <n v="9"/>
    <n v="29"/>
    <n v="6"/>
    <n v="85"/>
    <s v="Nicola Currie"/>
    <n v="4"/>
    <n v="22"/>
    <n v="0.18179999999999999"/>
    <n v="3"/>
    <n v="75"/>
    <n v="6"/>
    <n v="-34.5"/>
    <n v="0.77270000000000005"/>
    <n v="0.81820000000000004"/>
    <n v="0.77272727272727271"/>
    <n v="0.77270000000000005"/>
    <n v="111.5"/>
    <n v="8"/>
    <n v="4.0999999999999996"/>
    <n v="-48.750000000000007"/>
    <n v="-1"/>
    <n v="32.51999999999984"/>
    <n v="-1"/>
    <n v="98.119999999999436"/>
    <n v="-1"/>
    <n v="73.243800000000022"/>
    <s v="Gd/Frm"/>
    <s v="Flat"/>
    <n v="4"/>
    <x v="0"/>
  </r>
  <r>
    <d v="2021-04-27T15:40:00"/>
    <s v="PUNCHESTOWN"/>
    <s v="Hallowed Star"/>
    <n v="7"/>
    <n v="45"/>
    <n v="0"/>
    <n v="112"/>
    <s v="Jody McGarvey"/>
    <n v="1"/>
    <n v="7"/>
    <n v="0.1429"/>
    <n v="2"/>
    <n v="116"/>
    <n v="2"/>
    <n v="-11.5"/>
    <n v="1"/>
    <n v="1"/>
    <n v="1"/>
    <n v="1"/>
    <n v="66.5"/>
    <n v="7"/>
    <n v="6.6"/>
    <n v="-5.7142857142857224"/>
    <n v="-1"/>
    <n v="31.51999999999984"/>
    <n v="-1"/>
    <n v="97.119999999999436"/>
    <n v="-1"/>
    <n v="72.243800000000022"/>
    <s v="Gd/Sft"/>
    <s v="Hurdle"/>
    <n v="0"/>
    <x v="3"/>
  </r>
  <r>
    <d v="2021-04-28T15:20:00"/>
    <s v="ASCOT"/>
    <s v="Saint Lawrence"/>
    <n v="8"/>
    <n v="12"/>
    <n v="2"/>
    <n v="103"/>
    <s v="David Egan"/>
    <n v="2"/>
    <n v="8"/>
    <n v="0.25"/>
    <n v="2"/>
    <n v="88"/>
    <n v="3"/>
    <n v="-2"/>
    <n v="0.75"/>
    <n v="1"/>
    <n v="0.75"/>
    <n v="0.75"/>
    <n v="37"/>
    <n v="5"/>
    <n v="1.1399999999999999"/>
    <n v="-77.2"/>
    <n v="0.98"/>
    <n v="32.499999999999837"/>
    <n v="1.96"/>
    <n v="99.07999999999943"/>
    <n v="-1"/>
    <n v="71.243800000000022"/>
    <s v="Gd/Frm"/>
    <s v="Flat"/>
    <s v="Group 3"/>
    <x v="0"/>
  </r>
  <r>
    <d v="2021-04-30T15:20:00"/>
    <s v="GOODWOOD"/>
    <s v="Warrior Brave"/>
    <n v="7"/>
    <n v="23"/>
    <n v="2"/>
    <n v="89"/>
    <s v="Tom Marquand"/>
    <n v="2"/>
    <n v="7"/>
    <n v="0.28570000000000001"/>
    <n v="2"/>
    <n v="49"/>
    <n v="0"/>
    <n v="0"/>
    <n v="0.71430000000000005"/>
    <n v="0.71430000000000005"/>
    <n v="0.7142857142857143"/>
    <n v="0.71430000000000005"/>
    <n v="27.5"/>
    <n v="5"/>
    <n v="1.01"/>
    <n v="-79.8"/>
    <n v="0.98"/>
    <n v="33.479999999999833"/>
    <n v="1.96"/>
    <n v="101.03999999999942"/>
    <n v="3.92"/>
    <n v="75.163800000000023"/>
    <s v="Good"/>
    <s v="Flat"/>
    <n v="3"/>
    <x v="0"/>
  </r>
  <r>
    <d v="2021-05-01T14:40:00"/>
    <s v="THIRSK"/>
    <s v="Nugget"/>
    <n v="4.5"/>
    <n v="13"/>
    <n v="4"/>
    <n v="97"/>
    <s v="Sean Levey"/>
    <n v="3"/>
    <n v="8"/>
    <n v="0.375"/>
    <n v="3"/>
    <n v="126"/>
    <n v="3"/>
    <n v="-32.5"/>
    <n v="0.875"/>
    <n v="1"/>
    <n v="0.875"/>
    <n v="0.875"/>
    <n v="56.5"/>
    <n v="4"/>
    <n v="1.43"/>
    <n v="-64.25"/>
    <n v="0.98"/>
    <n v="34.45999999999983"/>
    <n v="-1"/>
    <n v="100.03999999999942"/>
    <n v="-1"/>
    <n v="74.163800000000023"/>
    <s v="Gd/Frm"/>
    <s v="Flat"/>
    <n v="2"/>
    <x v="0"/>
  </r>
  <r>
    <d v="2021-05-01T16:25:00"/>
    <s v="THIRSK"/>
    <s v="Ready Freddie Go"/>
    <n v="11"/>
    <n v="24"/>
    <n v="10"/>
    <n v="80"/>
    <s v="Ben Robinson"/>
    <n v="2"/>
    <n v="7"/>
    <n v="0.28570000000000001"/>
    <n v="2"/>
    <n v="78"/>
    <n v="2"/>
    <n v="19"/>
    <n v="0.71430000000000005"/>
    <n v="0.85709999999999997"/>
    <n v="0.7142857142857143"/>
    <n v="0.71430000000000005"/>
    <n v="27.5"/>
    <n v="8.6"/>
    <n v="1.01"/>
    <n v="-88.255813953488371"/>
    <n v="0.98"/>
    <n v="35.439999999999827"/>
    <n v="1.96"/>
    <n v="101.99999999999942"/>
    <n v="7.4479999999999995"/>
    <n v="81.611800000000017"/>
    <s v="Gd/Frm"/>
    <s v="Flat"/>
    <n v="4"/>
    <x v="0"/>
  </r>
  <r>
    <d v="2021-05-01T17:00:00"/>
    <s v="DONCASTER"/>
    <s v="Mountain Brave"/>
    <n v="3.5"/>
    <n v="9"/>
    <n v="3"/>
    <n v="92"/>
    <s v="Ben Curtis"/>
    <n v="4"/>
    <n v="13"/>
    <n v="0.30769999999999997"/>
    <n v="1"/>
    <n v="89"/>
    <n v="4"/>
    <n v="-23"/>
    <n v="0.76919999999999999"/>
    <n v="1"/>
    <n v="0.76923076923076927"/>
    <n v="0.76919999999999999"/>
    <n v="65"/>
    <n v="7"/>
    <n v="1.01"/>
    <n v="-85.571428571428569"/>
    <n v="0.98"/>
    <n v="36.419999999999824"/>
    <n v="1.96"/>
    <n v="103.95999999999941"/>
    <n v="5.88"/>
    <n v="87.491800000000012"/>
    <s v="Gd/Frm"/>
    <s v="Flat"/>
    <n v="3"/>
    <x v="0"/>
  </r>
  <r>
    <d v="2021-05-02T15:15:00"/>
    <s v="HAMILTON"/>
    <s v="Muker"/>
    <n v="5"/>
    <n v="25"/>
    <n v="4"/>
    <n v="103"/>
    <s v="Paul Mulrennan"/>
    <n v="2"/>
    <n v="5"/>
    <n v="0.4"/>
    <n v="1"/>
    <n v="168"/>
    <n v="3"/>
    <n v="-2"/>
    <n v="1"/>
    <n v="1"/>
    <n v="1"/>
    <n v="1"/>
    <n v="47.5"/>
    <n v="5.5"/>
    <n v="4"/>
    <n v="-27.272727272727266"/>
    <n v="-1"/>
    <n v="35.419999999999824"/>
    <n v="-1"/>
    <n v="102.95999999999941"/>
    <n v="-1"/>
    <n v="86.491800000000012"/>
    <s v="Gd/Frm"/>
    <s v="Flat"/>
    <n v="2"/>
    <x v="0"/>
  </r>
  <r>
    <d v="2021-05-02T15:15:00"/>
    <s v="HAMILTON"/>
    <s v="Burning Cash"/>
    <n v="4.5"/>
    <n v="25"/>
    <n v="3"/>
    <n v="102"/>
    <s v="Ben Robinson"/>
    <n v="1"/>
    <n v="7"/>
    <n v="0.1429"/>
    <n v="2"/>
    <n v="56"/>
    <n v="2"/>
    <n v="-11.5"/>
    <n v="0.71430000000000005"/>
    <n v="0.85709999999999997"/>
    <n v="0.7142857142857143"/>
    <n v="0.71430000000000005"/>
    <n v="27.5"/>
    <n v="7.7"/>
    <n v="7.4"/>
    <n v="-3.8961038961038952"/>
    <n v="-1"/>
    <n v="34.419999999999824"/>
    <n v="-1"/>
    <n v="101.95999999999941"/>
    <n v="-1"/>
    <n v="85.491800000000012"/>
    <s v="Gd/Frm"/>
    <s v="Flat"/>
    <n v="2"/>
    <x v="0"/>
  </r>
  <r>
    <d v="2021-05-03T15:15:00"/>
    <s v="WARWICK"/>
    <s v="Fil D'Ariane"/>
    <n v="19"/>
    <n v="52"/>
    <n v="0"/>
    <n v="117"/>
    <s v="Ben Poste"/>
    <n v="1"/>
    <n v="7"/>
    <n v="0.1429"/>
    <n v="3"/>
    <n v="82"/>
    <n v="3"/>
    <n v="-2"/>
    <n v="0.71430000000000005"/>
    <n v="0.85709999999999997"/>
    <n v="0.7142857142857143"/>
    <n v="0.71430000000000005"/>
    <n v="27.5"/>
    <n v="7.6"/>
    <n v="3.8"/>
    <n v="-50"/>
    <n v="0.98"/>
    <n v="35.399999999999821"/>
    <n v="-1"/>
    <n v="100.95999999999941"/>
    <n v="-1"/>
    <n v="84.491800000000012"/>
    <s v="Soft"/>
    <s v="Chase"/>
    <n v="4"/>
    <x v="3"/>
  </r>
  <r>
    <d v="2021-05-03T17:30:00"/>
    <s v="WARWICK"/>
    <s v="Dave And Bernie"/>
    <n v="5"/>
    <n v="35"/>
    <n v="0"/>
    <n v="118"/>
    <s v="Gavin Sheehan"/>
    <n v="2"/>
    <n v="12"/>
    <n v="0.16669999999999999"/>
    <n v="2"/>
    <n v="89"/>
    <n v="5"/>
    <n v="-13.5"/>
    <n v="0.75"/>
    <n v="0.83330000000000004"/>
    <n v="0.75"/>
    <n v="0.75"/>
    <n v="55.5"/>
    <n v="6.6"/>
    <n v="2.1"/>
    <n v="-68.181818181818173"/>
    <n v="0.98"/>
    <n v="36.379999999999818"/>
    <n v="1.96"/>
    <n v="102.9199999999994"/>
    <n v="-1"/>
    <n v="83.491800000000012"/>
    <s v="Soft"/>
    <s v="Hurdle"/>
    <n v="4"/>
    <x v="0"/>
  </r>
  <r>
    <d v="2021-05-05T18:50:00"/>
    <s v="FONTWELL"/>
    <s v="Rookie Trainer"/>
    <n v="6.5"/>
    <n v="44"/>
    <n v="0"/>
    <n v="119"/>
    <s v="Liam Harrison"/>
    <n v="1"/>
    <n v="7"/>
    <n v="0.1429"/>
    <n v="3"/>
    <n v="66"/>
    <n v="0"/>
    <n v="0"/>
    <n v="0.71430000000000005"/>
    <n v="0.85709999999999997"/>
    <n v="0.7142857142857143"/>
    <n v="0.71430000000000005"/>
    <n v="27.5"/>
    <n v="4.9000000000000004"/>
    <n v="1.01"/>
    <n v="-79.387755102040813"/>
    <n v="0.98"/>
    <n v="37.359999999999815"/>
    <n v="1.96"/>
    <n v="104.8799999999994"/>
    <n v="3.8220000000000001"/>
    <n v="87.313800000000015"/>
    <s v="Good"/>
    <s v="Hurdle"/>
    <n v="4"/>
    <x v="0"/>
  </r>
  <r>
    <d v="2021-05-06T14:00:00"/>
    <s v="WORCESTER"/>
    <s v="Furiously Fast"/>
    <n v="13"/>
    <n v="54"/>
    <n v="0"/>
    <n v="107"/>
    <s v="Ben Jones"/>
    <n v="2"/>
    <n v="13"/>
    <n v="0.15379999999999999"/>
    <n v="2"/>
    <n v="72"/>
    <n v="4"/>
    <n v="7.5"/>
    <n v="0.76919999999999999"/>
    <n v="0.92310000000000003"/>
    <n v="0.76923076923076927"/>
    <n v="0.76919999999999999"/>
    <n v="65"/>
    <n v="7.2"/>
    <n v="6.6"/>
    <n v="-8.3333333333333428"/>
    <n v="-1"/>
    <n v="36.359999999999815"/>
    <n v="-1"/>
    <n v="103.8799999999994"/>
    <n v="-1"/>
    <n v="86.313800000000015"/>
    <s v="Gd/Sft"/>
    <s v="Chase"/>
    <n v="4"/>
    <x v="0"/>
  </r>
  <r>
    <d v="2021-05-07T15:00:00"/>
    <s v="ASCOT"/>
    <s v="Beautiful Bertie"/>
    <n v="6"/>
    <n v="21"/>
    <n v="4"/>
    <n v="95"/>
    <s v="Jason Watson"/>
    <n v="2"/>
    <n v="5"/>
    <n v="0.4"/>
    <n v="3"/>
    <n v="51"/>
    <n v="1"/>
    <n v="9.5"/>
    <n v="0.8"/>
    <n v="0.8"/>
    <n v="0.8"/>
    <n v="0.8"/>
    <n v="28"/>
    <n v="6.8"/>
    <n v="4.5"/>
    <n v="-33.82352941176471"/>
    <n v="-1"/>
    <n v="35.359999999999815"/>
    <n v="-1"/>
    <n v="102.8799999999994"/>
    <n v="-1"/>
    <n v="85.313800000000015"/>
    <s v="Gd/Sft"/>
    <s v="Flat"/>
    <n v="2"/>
    <x v="0"/>
  </r>
  <r>
    <d v="2021-05-07T16:20:00"/>
    <s v="CHESTER"/>
    <s v="Postileo"/>
    <n v="5.5"/>
    <n v="32"/>
    <n v="8"/>
    <n v="92"/>
    <s v="Andrea Atzeni"/>
    <n v="1"/>
    <n v="5"/>
    <n v="0.2"/>
    <n v="3"/>
    <n v="99"/>
    <n v="2"/>
    <n v="19"/>
    <n v="0.8"/>
    <n v="0.8"/>
    <n v="0.8"/>
    <n v="0.8"/>
    <n v="28"/>
    <n v="6.25"/>
    <n v="4.5"/>
    <n v="-28"/>
    <n v="-1"/>
    <n v="34.359999999999815"/>
    <n v="-1"/>
    <n v="101.8799999999994"/>
    <n v="-1"/>
    <n v="84.313800000000015"/>
    <s v="Gd/Sft"/>
    <s v="Flat"/>
    <n v="2"/>
    <x v="0"/>
  </r>
  <r>
    <d v="2021-05-08T14:40:00"/>
    <s v="NAAS"/>
    <s v="Thunder Kiss"/>
    <n v="17"/>
    <n v="38"/>
    <n v="4"/>
    <n v="89"/>
    <s v="Colin Keane"/>
    <n v="2"/>
    <n v="5"/>
    <n v="0.4"/>
    <n v="2"/>
    <n v="80"/>
    <n v="2"/>
    <n v="-11.5"/>
    <n v="0.8"/>
    <n v="0.8"/>
    <n v="0.8"/>
    <n v="0.8"/>
    <n v="28"/>
    <n v="5.9"/>
    <n v="1.35"/>
    <n v="-77.118644067796609"/>
    <n v="0.98"/>
    <n v="35.339999999999812"/>
    <n v="1.96"/>
    <n v="103.83999999999939"/>
    <n v="-1"/>
    <n v="83.313800000000015"/>
    <s v="Gd/Sft"/>
    <s v="Flat"/>
    <s v="Group 3"/>
    <x v="0"/>
  </r>
  <r>
    <d v="2021-05-08T15:00:00"/>
    <s v="CORK"/>
    <s v="First Touch"/>
    <n v="9"/>
    <n v="23"/>
    <n v="0"/>
    <n v="107"/>
    <s v="Mr S J P Baragry"/>
    <n v="1"/>
    <n v="5"/>
    <n v="0.2"/>
    <n v="2"/>
    <n v="77"/>
    <n v="2"/>
    <n v="-11.5"/>
    <n v="0.8"/>
    <n v="1"/>
    <n v="0.8"/>
    <n v="0.8"/>
    <n v="28"/>
    <n v="5.9"/>
    <n v="5"/>
    <n v="-15.254237288135599"/>
    <n v="-1"/>
    <n v="34.339999999999812"/>
    <n v="-1"/>
    <n v="102.83999999999939"/>
    <n v="-1"/>
    <n v="82.313800000000015"/>
    <s v="Good"/>
    <s v="Hurdle"/>
    <n v="0"/>
    <x v="0"/>
  </r>
  <r>
    <d v="2021-05-08T15:25:00"/>
    <s v="LINGFIELD"/>
    <s v="Bounce The Blues"/>
    <n v="4"/>
    <n v="42"/>
    <n v="7"/>
    <n v="107"/>
    <s v="Oisin Murphy"/>
    <n v="2"/>
    <n v="7"/>
    <n v="0.28570000000000001"/>
    <n v="3"/>
    <n v="97"/>
    <n v="1"/>
    <n v="-21"/>
    <n v="0.71430000000000005"/>
    <n v="0.85709999999999997"/>
    <n v="0.7142857142857143"/>
    <n v="0.71430000000000005"/>
    <n v="27.5"/>
    <n v="4.5999999999999996"/>
    <n v="2"/>
    <n v="-56.521739130434781"/>
    <n v="0.98"/>
    <n v="35.319999999999808"/>
    <n v="-1"/>
    <n v="101.83999999999939"/>
    <n v="-1"/>
    <n v="81.313800000000015"/>
    <s v="Soft"/>
    <s v="Flat"/>
    <s v="Group 3"/>
    <x v="2"/>
  </r>
  <r>
    <d v="2021-05-08T15:40:00"/>
    <s v="ASCOT"/>
    <s v="Acquitted"/>
    <n v="9"/>
    <n v="42"/>
    <n v="20"/>
    <n v="92"/>
    <s v="Tom Marquand"/>
    <n v="2"/>
    <n v="7"/>
    <n v="0.28570000000000001"/>
    <n v="2"/>
    <n v="116"/>
    <n v="4"/>
    <n v="-23"/>
    <n v="0.71430000000000005"/>
    <n v="0.71430000000000005"/>
    <n v="0.7142857142857143"/>
    <n v="0.71430000000000005"/>
    <n v="27.5"/>
    <n v="8"/>
    <n v="4.0999999999999996"/>
    <n v="-48.750000000000007"/>
    <n v="-1"/>
    <n v="34.319999999999808"/>
    <n v="-1"/>
    <n v="100.83999999999939"/>
    <n v="-1"/>
    <n v="80.313800000000015"/>
    <s v="Soft"/>
    <s v="Flat"/>
    <n v="2"/>
    <x v="0"/>
  </r>
  <r>
    <d v="2021-05-08T16:45:00"/>
    <s v="CORK"/>
    <s v="Ask Dee"/>
    <n v="2.38"/>
    <n v="15"/>
    <n v="0"/>
    <n v="88"/>
    <s v="Jack Wildman"/>
    <n v="1"/>
    <n v="8"/>
    <n v="0.125"/>
    <n v="3"/>
    <n v="51"/>
    <n v="1"/>
    <n v="-21"/>
    <n v="0.75"/>
    <n v="0.875"/>
    <n v="0.75"/>
    <n v="0.75"/>
    <n v="37"/>
    <n v="6"/>
    <n v="2.7"/>
    <n v="-55"/>
    <n v="0.98"/>
    <n v="35.299999999999805"/>
    <n v="-1"/>
    <n v="99.839999999999392"/>
    <n v="-1"/>
    <n v="79.313800000000015"/>
    <s v="Good"/>
    <s v="Hurdle"/>
    <n v="0"/>
    <x v="0"/>
  </r>
  <r>
    <d v="2021-05-09T14:15:00"/>
    <s v="LEOPARDSTOWN"/>
    <s v="Erzindjan"/>
    <n v="7"/>
    <n v="31"/>
    <n v="5"/>
    <n v="98"/>
    <s v="Oisin Orr"/>
    <n v="2"/>
    <n v="5"/>
    <n v="0.4"/>
    <n v="2"/>
    <n v="86"/>
    <n v="1"/>
    <n v="-21"/>
    <n v="0.8"/>
    <n v="1"/>
    <n v="0.8"/>
    <n v="0.8"/>
    <n v="28"/>
    <n v="9"/>
    <n v="8.8000000000000007"/>
    <n v="-2.2222222222222143"/>
    <n v="-1"/>
    <n v="34.299999999999805"/>
    <n v="-1"/>
    <n v="98.839999999999392"/>
    <n v="-1"/>
    <n v="78.313800000000015"/>
    <s v="Good"/>
    <s v="Flat"/>
    <s v="Group 3"/>
    <x v="0"/>
  </r>
  <r>
    <d v="2021-05-10T17:50:00"/>
    <s v="SOUTHWELL"/>
    <s v="Commodore Barry"/>
    <n v="11"/>
    <n v="56"/>
    <n v="0"/>
    <n v="120"/>
    <s v="Tom Bellamy"/>
    <n v="5"/>
    <n v="18"/>
    <n v="0.27779999999999999"/>
    <n v="1"/>
    <n v="71"/>
    <n v="2"/>
    <n v="-11.5"/>
    <n v="0.72219999999999995"/>
    <n v="0.77780000000000005"/>
    <n v="0.72222222222222221"/>
    <n v="0.72219999999999995"/>
    <n v="73.5"/>
    <n v="9"/>
    <n v="5"/>
    <n v="-44.444444444444443"/>
    <n v="-1"/>
    <n v="33.299999999999805"/>
    <n v="-1"/>
    <n v="97.839999999999392"/>
    <n v="-1"/>
    <n v="77.313800000000015"/>
    <s v="Gd/Sft"/>
    <s v="Chase"/>
    <n v="4"/>
    <x v="0"/>
  </r>
  <r>
    <d v="2021-05-13T14:40:00"/>
    <s v="YORK"/>
    <s v="Matthew Flinders"/>
    <n v="5.5"/>
    <n v="25"/>
    <n v="15"/>
    <n v="99"/>
    <s v="William Buick"/>
    <n v="2"/>
    <n v="7"/>
    <n v="0.28570000000000001"/>
    <n v="3"/>
    <n v="96"/>
    <n v="3"/>
    <n v="28.5"/>
    <n v="0.85709999999999997"/>
    <n v="1"/>
    <n v="0.8571428571428571"/>
    <n v="0.85709999999999997"/>
    <n v="47"/>
    <n v="6.8"/>
    <n v="4.2"/>
    <n v="-38.235294117647058"/>
    <n v="-1"/>
    <n v="32.299999999999805"/>
    <n v="-1"/>
    <n v="96.839999999999392"/>
    <n v="-1"/>
    <n v="76.313800000000015"/>
    <s v="Good"/>
    <s v="Flat"/>
    <n v="2"/>
    <x v="2"/>
  </r>
  <r>
    <d v="2021-05-13T14:40:00"/>
    <s v="YORK"/>
    <s v="Brunch"/>
    <n v="6.5"/>
    <n v="47"/>
    <n v="6"/>
    <n v="101"/>
    <s v="Callum Rodriguez"/>
    <n v="4"/>
    <n v="10"/>
    <n v="0.4"/>
    <n v="3"/>
    <n v="120"/>
    <n v="3"/>
    <n v="-32.5"/>
    <n v="0.7"/>
    <n v="0.8"/>
    <n v="0.7"/>
    <n v="0.7"/>
    <n v="36.5"/>
    <n v="4.8"/>
    <n v="2"/>
    <n v="-58.333333333333329"/>
    <n v="0.98"/>
    <n v="33.279999999999802"/>
    <n v="-1"/>
    <n v="95.839999999999392"/>
    <n v="-1"/>
    <n v="75.313800000000015"/>
    <s v="Good"/>
    <s v="Flat"/>
    <n v="2"/>
    <x v="2"/>
  </r>
  <r>
    <d v="2021-05-13T16:35:00"/>
    <s v="CLONMEL"/>
    <s v="Coulonces"/>
    <n v="3"/>
    <n v="12"/>
    <n v="0"/>
    <n v="114"/>
    <s v="Jonathan Moore"/>
    <n v="1"/>
    <n v="5"/>
    <n v="0.2"/>
    <n v="2"/>
    <n v="88"/>
    <n v="2"/>
    <n v="-11.5"/>
    <n v="0.8"/>
    <n v="0.8"/>
    <n v="0.8"/>
    <n v="0.8"/>
    <n v="28"/>
    <n v="5"/>
    <n v="1.54"/>
    <n v="-69.2"/>
    <n v="0.98"/>
    <n v="34.259999999999799"/>
    <n v="1.96"/>
    <n v="97.799999999999386"/>
    <n v="-1"/>
    <n v="74.313800000000015"/>
    <s v="Good"/>
    <s v="Hurdle"/>
    <n v="0"/>
    <x v="3"/>
  </r>
  <r>
    <d v="2021-05-14T14:15:00"/>
    <s v="NEWMARKET"/>
    <s v="Master The Stars"/>
    <n v="7"/>
    <n v="14"/>
    <n v="9"/>
    <n v="88"/>
    <s v="Mark Crehan"/>
    <n v="1"/>
    <n v="9"/>
    <n v="0.1111"/>
    <n v="3"/>
    <n v="88"/>
    <n v="3"/>
    <n v="-2"/>
    <n v="0.77780000000000005"/>
    <n v="0.88890000000000002"/>
    <n v="0.77777777777777779"/>
    <n v="0.77780000000000005"/>
    <n v="46.5"/>
    <n v="8.9"/>
    <n v="1.01"/>
    <n v="-88.651685393258433"/>
    <n v="0.98"/>
    <n v="35.239999999999796"/>
    <n v="1.96"/>
    <n v="99.75999999999938"/>
    <n v="7.742"/>
    <n v="82.055800000000019"/>
    <s v="Gd/Sft"/>
    <s v="Flat"/>
    <n v="3"/>
    <x v="0"/>
  </r>
  <r>
    <d v="2021-05-14T15:40:00"/>
    <s v="YORK"/>
    <s v="Boardman"/>
    <n v="7"/>
    <n v="6"/>
    <n v="14"/>
    <n v="80"/>
    <s v="David Allan"/>
    <n v="1"/>
    <n v="7"/>
    <n v="0.1429"/>
    <n v="3"/>
    <n v="50"/>
    <n v="1"/>
    <n v="-21"/>
    <n v="0.85709999999999997"/>
    <n v="0.85709999999999997"/>
    <n v="0.8571428571428571"/>
    <n v="0.85709999999999997"/>
    <n v="47"/>
    <n v="5"/>
    <n v="1.01"/>
    <n v="-79.8"/>
    <n v="0.98"/>
    <n v="36.219999999999793"/>
    <n v="1.96"/>
    <n v="101.71999999999937"/>
    <n v="3.92"/>
    <n v="85.975800000000021"/>
    <s v="Good"/>
    <s v="Flat"/>
    <n v="4"/>
    <x v="0"/>
  </r>
  <r>
    <d v="2021-05-14T16:15:00"/>
    <s v="YORK"/>
    <s v="Bedford Flyer"/>
    <n v="8.5"/>
    <n v="27"/>
    <n v="7"/>
    <n v="90"/>
    <s v="Lewis Edmunds"/>
    <n v="3"/>
    <n v="9"/>
    <n v="0.33329999999999999"/>
    <n v="1"/>
    <n v="106"/>
    <n v="2"/>
    <n v="-11.5"/>
    <n v="0.77780000000000005"/>
    <n v="1"/>
    <n v="0.77777777777777779"/>
    <n v="0.77780000000000005"/>
    <n v="46.5"/>
    <n v="8"/>
    <n v="1.01"/>
    <n v="-87.375"/>
    <n v="0.98"/>
    <n v="37.19999999999979"/>
    <n v="1.96"/>
    <n v="103.67999999999937"/>
    <n v="6.8599999999999994"/>
    <n v="92.83580000000002"/>
    <s v="Good"/>
    <s v="Flat"/>
    <n v="3"/>
    <x v="0"/>
  </r>
  <r>
    <d v="2021-05-15T14:15:00"/>
    <s v="BANGOR-ON-DEE"/>
    <s v="Caddyhill"/>
    <n v="5"/>
    <n v="32"/>
    <n v="0"/>
    <n v="117"/>
    <s v="Ciaran Gethings"/>
    <n v="1"/>
    <n v="7"/>
    <n v="0.1429"/>
    <n v="1"/>
    <n v="100"/>
    <n v="2"/>
    <n v="19"/>
    <n v="0.71430000000000005"/>
    <n v="0.85709999999999997"/>
    <n v="0.7142857142857143"/>
    <n v="0.71430000000000005"/>
    <n v="27.5"/>
    <n v="4.5"/>
    <n v="1.01"/>
    <n v="-77.555555555555557"/>
    <n v="0.98"/>
    <n v="38.179999999999787"/>
    <n v="1.96"/>
    <n v="105.63999999999936"/>
    <n v="3.4299999999999997"/>
    <n v="96.265800000000013"/>
    <s v="Soft"/>
    <s v="Hurdle"/>
    <n v="4"/>
    <x v="0"/>
  </r>
  <r>
    <d v="2021-05-15T15:15:00"/>
    <s v="NEWMARKET"/>
    <s v="Perotto"/>
    <n v="7.5"/>
    <n v="14"/>
    <n v="4"/>
    <n v="95"/>
    <s v="Ray Dawson"/>
    <n v="2"/>
    <n v="8"/>
    <n v="0.25"/>
    <n v="2"/>
    <n v="76"/>
    <n v="2"/>
    <n v="19"/>
    <n v="0.75"/>
    <n v="0.75"/>
    <n v="0.75"/>
    <n v="0.75"/>
    <n v="37"/>
    <n v="8.4"/>
    <n v="6"/>
    <n v="-28.571428571428569"/>
    <n v="-1"/>
    <n v="37.179999999999787"/>
    <n v="-1"/>
    <n v="104.63999999999936"/>
    <n v="-1"/>
    <n v="95.265800000000013"/>
    <s v="Good"/>
    <s v="Flat"/>
    <n v="2"/>
    <x v="0"/>
  </r>
  <r>
    <d v="2021-05-16T14:10:00"/>
    <s v="NAAS"/>
    <s v="Laelaps"/>
    <n v="7"/>
    <n v="38"/>
    <n v="6"/>
    <n v="92"/>
    <s v="Shane Foley"/>
    <n v="1"/>
    <n v="7"/>
    <n v="0.1429"/>
    <n v="2"/>
    <n v="65"/>
    <n v="1"/>
    <n v="-21"/>
    <n v="0.71430000000000005"/>
    <n v="0.85709999999999997"/>
    <n v="0.7142857142857143"/>
    <n v="0.71430000000000005"/>
    <n v="27.5"/>
    <n v="7"/>
    <n v="3.95"/>
    <n v="-43.571428571428569"/>
    <n v="-1"/>
    <n v="36.179999999999787"/>
    <n v="-1"/>
    <n v="103.63999999999936"/>
    <n v="-1"/>
    <n v="94.265800000000013"/>
    <s v="Soft"/>
    <s v="Flat"/>
    <n v="0"/>
    <x v="0"/>
  </r>
  <r>
    <d v="2021-05-16T16:40:00"/>
    <s v="NAAS"/>
    <s v="A Case Of You"/>
    <n v="4.33"/>
    <n v="35"/>
    <n v="9"/>
    <n v="108"/>
    <s v="Ronan Whelan"/>
    <n v="3"/>
    <n v="5"/>
    <n v="0.6"/>
    <n v="1"/>
    <n v="139"/>
    <n v="3"/>
    <n v="-32.5"/>
    <n v="0.8"/>
    <n v="0.8"/>
    <n v="0.8"/>
    <n v="0.8"/>
    <n v="28"/>
    <n v="5.5"/>
    <n v="1.01"/>
    <n v="-81.63636363636364"/>
    <n v="0.98"/>
    <n v="37.159999999999783"/>
    <n v="1.96"/>
    <n v="105.59999999999935"/>
    <n v="4.41"/>
    <n v="98.67580000000001"/>
    <s v="Soft"/>
    <s v="Flat"/>
    <s v="Group 3"/>
    <x v="0"/>
  </r>
  <r>
    <d v="2021-05-16T16:40:00"/>
    <s v="NAAS"/>
    <s v="Pale Iris"/>
    <n v="13"/>
    <n v="8"/>
    <n v="5"/>
    <n v="98"/>
    <s v="Gary Carroll"/>
    <n v="2"/>
    <n v="5"/>
    <n v="0.4"/>
    <n v="2"/>
    <n v="125"/>
    <n v="2"/>
    <n v="-11.5"/>
    <n v="0.8"/>
    <n v="1"/>
    <n v="0.8"/>
    <n v="0.8"/>
    <n v="28"/>
    <n v="8.6"/>
    <n v="9.6"/>
    <n v="11.627906976744185"/>
    <n v="-1"/>
    <n v="36.159999999999783"/>
    <n v="-1"/>
    <n v="104.59999999999935"/>
    <n v="-1"/>
    <n v="97.67580000000001"/>
    <s v="Soft"/>
    <s v="Flat"/>
    <s v="Group 3"/>
    <x v="0"/>
  </r>
  <r>
    <d v="2021-05-18T16:30:00"/>
    <s v="NOTTINGHAM"/>
    <s v="Inver Park"/>
    <n v="2.75"/>
    <n v="11"/>
    <n v="7"/>
    <n v="81"/>
    <s v="Pat Cosgrave"/>
    <n v="2"/>
    <n v="5"/>
    <n v="0.4"/>
    <n v="2"/>
    <n v="154"/>
    <n v="4"/>
    <n v="-23"/>
    <n v="0.8"/>
    <n v="1"/>
    <n v="0.8"/>
    <n v="0.8"/>
    <n v="28"/>
    <n v="3.67"/>
    <n v="2.52"/>
    <n v="-31.335149863760208"/>
    <n v="-1"/>
    <n v="35.159999999999783"/>
    <n v="-1"/>
    <n v="103.59999999999935"/>
    <n v="-1"/>
    <n v="96.67580000000001"/>
    <s v="Soft"/>
    <s v="Flat"/>
    <n v="4"/>
    <x v="0"/>
  </r>
  <r>
    <d v="2021-05-18T16:40:00"/>
    <s v="LIMERICK"/>
    <s v="Give Me A Moment"/>
    <n v="7"/>
    <n v="12"/>
    <n v="0"/>
    <n v="99"/>
    <s v="Adam Short"/>
    <n v="1"/>
    <n v="8"/>
    <n v="0.125"/>
    <n v="3"/>
    <n v="58"/>
    <n v="1"/>
    <n v="-21"/>
    <n v="0.875"/>
    <n v="1"/>
    <n v="0.875"/>
    <n v="0.875"/>
    <n v="56.5"/>
    <n v="7"/>
    <n v="4"/>
    <n v="-42.857142857142861"/>
    <n v="-1"/>
    <n v="34.159999999999783"/>
    <n v="-1"/>
    <n v="102.59999999999935"/>
    <n v="-1"/>
    <n v="95.67580000000001"/>
    <s v="Gd/Sft"/>
    <s v="Chase"/>
    <n v="0"/>
    <x v="0"/>
  </r>
  <r>
    <d v="2021-05-19T15:10:00"/>
    <s v="CORK"/>
    <s v="Iva Batt"/>
    <n v="11"/>
    <n v="24"/>
    <n v="1"/>
    <n v="80"/>
    <s v="Shane Foley"/>
    <n v="1"/>
    <n v="6"/>
    <n v="0.16669999999999999"/>
    <n v="2"/>
    <n v="99"/>
    <n v="1"/>
    <n v="-21"/>
    <n v="1"/>
    <n v="1"/>
    <n v="1"/>
    <n v="1"/>
    <n v="57"/>
    <n v="5.8"/>
    <n v="1.01"/>
    <n v="-82.586206896551715"/>
    <n v="0.98"/>
    <n v="35.13999999999978"/>
    <n v="1.96"/>
    <n v="104.55999999999935"/>
    <n v="4.7039999999999997"/>
    <n v="100.3798"/>
    <s v="Good"/>
    <s v="Flat"/>
    <n v="0"/>
    <x v="0"/>
  </r>
  <r>
    <d v="2021-05-19T16:20:00"/>
    <s v="AYR"/>
    <s v="Ready Freddie Go"/>
    <n v="4.33"/>
    <n v="18"/>
    <n v="1"/>
    <n v="85"/>
    <s v="Harry Russell"/>
    <n v="3"/>
    <n v="8"/>
    <n v="0.375"/>
    <n v="2"/>
    <n v="94"/>
    <n v="3"/>
    <n v="-2"/>
    <n v="0.75"/>
    <n v="0.875"/>
    <n v="0.75"/>
    <n v="0.75"/>
    <n v="37"/>
    <n v="4.0999999999999996"/>
    <n v="3.8"/>
    <n v="-7.3170731707317032"/>
    <n v="-1"/>
    <n v="34.13999999999978"/>
    <n v="-1"/>
    <n v="103.55999999999935"/>
    <n v="-1"/>
    <n v="99.379800000000003"/>
    <s v="Gd/Frm"/>
    <s v="Flat"/>
    <n v="4"/>
    <x v="0"/>
  </r>
  <r>
    <d v="2021-05-22T16:00:00"/>
    <s v="GOODWOOD"/>
    <s v="Miss Mulligan"/>
    <n v="4.33"/>
    <n v="7"/>
    <n v="6"/>
    <n v="80"/>
    <s v="Harry Burns"/>
    <n v="1"/>
    <n v="7"/>
    <n v="0.1429"/>
    <n v="4"/>
    <n v="56"/>
    <n v="0"/>
    <n v="0"/>
    <n v="0.71430000000000005"/>
    <n v="0.85709999999999997"/>
    <d v="2021-07-05T00:00:00"/>
    <n v="0.71430000000000005"/>
    <n v="27.5"/>
    <n v="6"/>
    <n v="4"/>
    <n v="-33.333333333333343"/>
    <n v="-1"/>
    <n v="33.13999999999978"/>
    <n v="-1"/>
    <n v="102.55999999999935"/>
    <n v="-1"/>
    <n v="98.379800000000003"/>
    <s v="Soft"/>
    <s v="Flat"/>
    <n v="3"/>
    <x v="2"/>
  </r>
  <r>
    <d v="2021-05-23T15:50:00"/>
    <s v="CURRAGH"/>
    <s v="Bright Idea"/>
    <n v="6"/>
    <n v="12"/>
    <n v="6"/>
    <n v="83"/>
    <s v="Ryan Moore"/>
    <n v="1"/>
    <n v="5"/>
    <n v="0.2"/>
    <n v="3"/>
    <n v="101"/>
    <n v="4"/>
    <n v="38"/>
    <n v="1"/>
    <n v="1"/>
    <n v="1"/>
    <n v="1"/>
    <n v="47.5"/>
    <n v="3.55"/>
    <n v="1.31"/>
    <n v="-63.098591549295776"/>
    <n v="0.98"/>
    <n v="34.119999999999777"/>
    <n v="-1"/>
    <n v="101.55999999999935"/>
    <n v="-1"/>
    <n v="97.379800000000003"/>
    <s v="Soft"/>
    <s v="Flat"/>
    <n v="0"/>
    <x v="0"/>
  </r>
  <r>
    <d v="2021-05-23T16:20:00"/>
    <s v="CURRAGH"/>
    <s v="Layfayette"/>
    <n v="8"/>
    <n v="63"/>
    <n v="16"/>
    <n v="96"/>
    <s v="Chris Hayes"/>
    <n v="3"/>
    <n v="10"/>
    <n v="0.3"/>
    <n v="2"/>
    <n v="118"/>
    <n v="3"/>
    <n v="-2"/>
    <n v="0.7"/>
    <n v="0.8"/>
    <n v="0.7"/>
    <n v="0.7"/>
    <n v="36.5"/>
    <n v="7"/>
    <n v="6"/>
    <n v="-14.285714285714292"/>
    <n v="-1"/>
    <n v="33.119999999999777"/>
    <n v="-1"/>
    <n v="100.55999999999935"/>
    <n v="-1"/>
    <n v="96.379800000000003"/>
    <s v="Soft"/>
    <s v="Flat"/>
    <n v="0"/>
    <x v="0"/>
  </r>
  <r>
    <d v="2021-05-25T14:20:00"/>
    <s v="MUSSELBURGH"/>
    <s v="Cruyff Turn"/>
    <n v="5.5"/>
    <n v="18"/>
    <n v="1"/>
    <n v="82"/>
    <s v="David Allan"/>
    <n v="2"/>
    <n v="8"/>
    <n v="0.25"/>
    <n v="2"/>
    <n v="84"/>
    <n v="2"/>
    <n v="-42"/>
    <n v="0.75"/>
    <n v="1"/>
    <n v="0.75"/>
    <n v="0.75"/>
    <n v="37"/>
    <n v="5"/>
    <n v="5.9"/>
    <n v="18.000000000000014"/>
    <n v="-1"/>
    <n v="32.119999999999777"/>
    <n v="-1"/>
    <n v="99.559999999999349"/>
    <n v="-1"/>
    <n v="95.379800000000003"/>
    <s v="Soft"/>
    <s v="Flat"/>
    <n v="4"/>
    <x v="0"/>
  </r>
  <r>
    <d v="2021-05-26T14:40:00"/>
    <s v="HAMILTON"/>
    <s v="Kraken Power"/>
    <n v="11"/>
    <n v="18"/>
    <n v="9"/>
    <n v="84"/>
    <s v="Andrew Mullen"/>
    <n v="1"/>
    <n v="6"/>
    <n v="0.16669999999999999"/>
    <n v="2"/>
    <n v="84"/>
    <n v="1"/>
    <n v="9.5"/>
    <n v="0.83330000000000004"/>
    <n v="1"/>
    <n v="0.83333333333333337"/>
    <n v="0.83330000000000004"/>
    <n v="37.5"/>
    <m/>
    <m/>
    <m/>
    <m/>
    <m/>
    <m/>
    <m/>
    <m/>
    <m/>
    <m/>
    <s v="Flat"/>
    <n v="4"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9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9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9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9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9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9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9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9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9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9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73EB1B7-E5F8-4232-A7C0-A7527762FB7F}" name="PivotTable1" cacheId="4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E14" firstHeaderRow="0" firstDataRow="1" firstDataCol="1"/>
  <pivotFields count="33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showAll="0"/>
    <pivotField axis="axisRow" showAll="0" sortType="ascending">
      <items count="11">
        <item x="5"/>
        <item x="4"/>
        <item x="8"/>
        <item x="2"/>
        <item x="0"/>
        <item x="6"/>
        <item x="7"/>
        <item x="3"/>
        <item x="1"/>
        <item x="9"/>
        <item t="default"/>
      </items>
    </pivotField>
  </pivotFields>
  <rowFields count="1">
    <field x="3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Dob P/L" fld="23" baseField="0" baseItem="0" numFmtId="2"/>
    <dataField name="Sum of Trob P/L" fld="25" baseField="0" baseItem="0" numFmtId="2"/>
    <dataField name="Sum of Win P/L" fld="27" baseField="0" baseItem="0" numFmtId="2"/>
    <dataField name="Count of Win RT" fld="28" subtotal="count" baseField="32" baseItem="0"/>
  </dataFields>
  <formats count="2">
    <format dxfId="174">
      <pivotArea outline="0" collapsedLevelsAreSubtotals="1" fieldPosition="0">
        <references count="1">
          <reference field="4294967294" count="3" selected="0">
            <x v="0"/>
            <x v="1"/>
            <x v="2"/>
          </reference>
        </references>
      </pivotArea>
    </format>
    <format dxfId="17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-running-trading-tool.org.uk/DOB/HierarchyBinding_Runners?runners-sort=CalcWins-asc" TargetMode="External"/><Relationship Id="rId13" Type="http://schemas.openxmlformats.org/officeDocument/2006/relationships/hyperlink" Target="https://www.in-running-trading-tool.org.uk/DOB/HierarchyBinding_Runners?runners-sort=CalcGreenPerc-asc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in-running-trading-tool.org.uk/DOB/HierarchyBinding_Runners?runners-sort=HorseName-asc" TargetMode="External"/><Relationship Id="rId7" Type="http://schemas.openxmlformats.org/officeDocument/2006/relationships/hyperlink" Target="https://www.in-running-trading-tool.org.uk/DOB/HierarchyBinding_Runners?runners-sort=JockeyName-asc" TargetMode="External"/><Relationship Id="rId12" Type="http://schemas.openxmlformats.org/officeDocument/2006/relationships/hyperlink" Target="https://www.in-running-trading-tool.org.uk/DOB/HierarchyBinding_Runners?runners-sort=CalcShortInRunReturn-asc" TargetMode="External"/><Relationship Id="rId17" Type="http://schemas.openxmlformats.org/officeDocument/2006/relationships/hyperlink" Target="https://www.in-running-trading-tool.org.uk/DOB/HierarchyBinding_Runners?runners-sort=CalcDOBReturn-asc" TargetMode="External"/><Relationship Id="rId2" Type="http://schemas.openxmlformats.org/officeDocument/2006/relationships/hyperlink" Target="https://www.in-running-trading-tool.org.uk/DOB/HierarchyBinding_Runners?runners-sort=Course-asc" TargetMode="External"/><Relationship Id="rId16" Type="http://schemas.openxmlformats.org/officeDocument/2006/relationships/hyperlink" Target="https://www.in-running-trading-tool.org.uk/DOB/HierarchyBinding_Runners?runners-sort=CalcDOBPerc-asc" TargetMode="External"/><Relationship Id="rId1" Type="http://schemas.openxmlformats.org/officeDocument/2006/relationships/hyperlink" Target="https://www.in-running-trading-tool.org.uk/DOB/HierarchyBinding_Runners?runners-sort=RaceTime24-desc" TargetMode="External"/><Relationship Id="rId6" Type="http://schemas.openxmlformats.org/officeDocument/2006/relationships/hyperlink" Target="https://www.in-running-trading-tool.org.uk/DOB/HierarchyBinding_Runners?runners-sort=BhaRating-asc" TargetMode="External"/><Relationship Id="rId11" Type="http://schemas.openxmlformats.org/officeDocument/2006/relationships/hyperlink" Target="https://www.in-running-trading-tool.org.uk/DOB/HierarchyBinding_Runners?runners-sort=CalcShortInRun-asc" TargetMode="External"/><Relationship Id="rId5" Type="http://schemas.openxmlformats.org/officeDocument/2006/relationships/hyperlink" Target="https://www.in-running-trading-tool.org.uk/DOB/HierarchyBinding_Runners?runners-sort=Draw-asc" TargetMode="External"/><Relationship Id="rId15" Type="http://schemas.openxmlformats.org/officeDocument/2006/relationships/hyperlink" Target="https://www.in-running-trading-tool.org.uk/DOB/HierarchyBinding_Runners?runners-sort=CalcDOBRatio-asc" TargetMode="External"/><Relationship Id="rId10" Type="http://schemas.openxmlformats.org/officeDocument/2006/relationships/hyperlink" Target="https://www.in-running-trading-tool.org.uk/DOB/HierarchyBinding_Runners?runners-sort=CalcWinPerc-asc" TargetMode="External"/><Relationship Id="rId4" Type="http://schemas.openxmlformats.org/officeDocument/2006/relationships/hyperlink" Target="https://www.in-running-trading-tool.org.uk/DOB/HierarchyBinding_Runners?runners-sort=DaysSinceLastRun-asc" TargetMode="External"/><Relationship Id="rId9" Type="http://schemas.openxmlformats.org/officeDocument/2006/relationships/hyperlink" Target="https://www.in-running-trading-tool.org.uk/DOB/HierarchyBinding_Runners?runners-sort=CalcFormCount-asc" TargetMode="External"/><Relationship Id="rId14" Type="http://schemas.openxmlformats.org/officeDocument/2006/relationships/hyperlink" Target="https://www.in-running-trading-tool.org.uk/DOB/HierarchyBinding_Runners?runners-sort=CalcGoldPerc-asc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29553-0E9E-47E3-942D-183CC70FC8CD}">
  <dimension ref="A1:AG463"/>
  <sheetViews>
    <sheetView zoomScale="60" zoomScaleNormal="60" workbookViewId="0">
      <pane ySplit="1" topLeftCell="A438" activePane="bottomLeft" state="frozen"/>
      <selection pane="bottomLeft" activeCell="B464" sqref="B464"/>
    </sheetView>
  </sheetViews>
  <sheetFormatPr defaultRowHeight="15" x14ac:dyDescent="0.25"/>
  <cols>
    <col min="1" max="1" width="18" style="25" bestFit="1" customWidth="1"/>
    <col min="2" max="3" width="24" style="65" bestFit="1" customWidth="1"/>
    <col min="4" max="4" width="20.140625" style="66" bestFit="1" customWidth="1"/>
    <col min="5" max="5" width="7.5703125" style="67" bestFit="1" customWidth="1"/>
    <col min="6" max="6" width="9.42578125" style="66" customWidth="1"/>
    <col min="7" max="7" width="5.140625" style="67" bestFit="1" customWidth="1"/>
    <col min="8" max="8" width="19" style="65" customWidth="1"/>
    <col min="9" max="9" width="8.5703125" style="65" customWidth="1"/>
    <col min="10" max="10" width="9.28515625" style="66" customWidth="1"/>
    <col min="11" max="11" width="9.28515625" style="68" bestFit="1" customWidth="1"/>
    <col min="12" max="12" width="13.7109375" style="65" customWidth="1"/>
    <col min="13" max="13" width="14.42578125" style="65" bestFit="1" customWidth="1"/>
    <col min="14" max="14" width="15.5703125" style="65" bestFit="1" customWidth="1"/>
    <col min="15" max="15" width="24.140625" style="66" bestFit="1" customWidth="1"/>
    <col min="16" max="16" width="11.140625" style="68" bestFit="1" customWidth="1"/>
    <col min="17" max="17" width="9.7109375" style="68" bestFit="1" customWidth="1"/>
    <col min="18" max="18" width="14.42578125" style="69" bestFit="1" customWidth="1"/>
    <col min="19" max="19" width="9.85546875" style="68" bestFit="1" customWidth="1"/>
    <col min="20" max="20" width="9.28515625" style="65" customWidth="1"/>
    <col min="21" max="21" width="18.42578125" style="14" bestFit="1" customWidth="1"/>
    <col min="22" max="22" width="8.7109375" style="14" bestFit="1" customWidth="1"/>
    <col min="23" max="23" width="13" style="14" bestFit="1" customWidth="1"/>
    <col min="24" max="24" width="14" style="14" bestFit="1" customWidth="1"/>
    <col min="25" max="25" width="13.140625" style="14" bestFit="1" customWidth="1"/>
    <col min="26" max="26" width="14.5703125" style="14" bestFit="1" customWidth="1"/>
    <col min="27" max="27" width="13.85546875" style="14" bestFit="1" customWidth="1"/>
    <col min="28" max="28" width="13.5703125" style="14" bestFit="1" customWidth="1"/>
    <col min="29" max="29" width="12.85546875" style="14" bestFit="1" customWidth="1"/>
    <col min="30" max="30" width="11.7109375" style="16" bestFit="1" customWidth="1"/>
    <col min="31" max="31" width="11.5703125" style="15" bestFit="1" customWidth="1"/>
    <col min="32" max="32" width="9.140625" style="15"/>
    <col min="33" max="33" width="12.28515625" style="15" bestFit="1" customWidth="1"/>
    <col min="34" max="16384" width="9.140625" style="15"/>
  </cols>
  <sheetData>
    <row r="1" spans="1:33" s="19" customFormat="1" x14ac:dyDescent="0.25">
      <c r="A1" s="20" t="s">
        <v>0</v>
      </c>
      <c r="B1" s="28" t="s">
        <v>2</v>
      </c>
      <c r="C1" s="28" t="s">
        <v>1</v>
      </c>
      <c r="D1" s="29" t="s">
        <v>448</v>
      </c>
      <c r="E1" s="30" t="s">
        <v>973</v>
      </c>
      <c r="F1" s="29" t="s">
        <v>3</v>
      </c>
      <c r="G1" s="30" t="s">
        <v>4</v>
      </c>
      <c r="H1" s="28" t="s">
        <v>5</v>
      </c>
      <c r="I1" s="31" t="s">
        <v>6</v>
      </c>
      <c r="J1" s="29" t="s">
        <v>7</v>
      </c>
      <c r="K1" s="32" t="s">
        <v>8</v>
      </c>
      <c r="L1" s="33" t="s">
        <v>480</v>
      </c>
      <c r="M1" s="33" t="s">
        <v>479</v>
      </c>
      <c r="N1" s="34" t="s">
        <v>9</v>
      </c>
      <c r="O1" s="35" t="s">
        <v>97</v>
      </c>
      <c r="P1" s="32" t="s">
        <v>98</v>
      </c>
      <c r="Q1" s="32" t="s">
        <v>99</v>
      </c>
      <c r="R1" s="36" t="s">
        <v>100</v>
      </c>
      <c r="S1" s="32" t="s">
        <v>101</v>
      </c>
      <c r="T1" s="31" t="s">
        <v>102</v>
      </c>
      <c r="U1" s="8" t="s">
        <v>455</v>
      </c>
      <c r="V1" s="8" t="s">
        <v>10</v>
      </c>
      <c r="W1" s="8" t="s">
        <v>104</v>
      </c>
      <c r="X1" s="8" t="s">
        <v>30</v>
      </c>
      <c r="Y1" s="8" t="s">
        <v>179</v>
      </c>
      <c r="Z1" s="8" t="s">
        <v>180</v>
      </c>
      <c r="AA1" s="8" t="s">
        <v>181</v>
      </c>
      <c r="AB1" s="8" t="s">
        <v>182</v>
      </c>
      <c r="AC1" s="8" t="s">
        <v>183</v>
      </c>
      <c r="AD1" s="13" t="s">
        <v>366</v>
      </c>
      <c r="AE1" s="19" t="s">
        <v>722</v>
      </c>
      <c r="AF1" s="19" t="s">
        <v>737</v>
      </c>
      <c r="AG1" s="19" t="s">
        <v>988</v>
      </c>
    </row>
    <row r="2" spans="1:33" x14ac:dyDescent="0.25">
      <c r="A2" s="21">
        <v>43689.65625</v>
      </c>
      <c r="B2" s="37" t="s">
        <v>26</v>
      </c>
      <c r="C2" s="37" t="s">
        <v>43</v>
      </c>
      <c r="D2" s="38"/>
      <c r="E2" s="38">
        <v>40</v>
      </c>
      <c r="F2" s="38">
        <v>2</v>
      </c>
      <c r="G2" s="38">
        <v>89</v>
      </c>
      <c r="H2" s="37" t="s">
        <v>44</v>
      </c>
      <c r="I2" s="39" t="s">
        <v>906</v>
      </c>
      <c r="J2" s="38">
        <v>20</v>
      </c>
      <c r="K2" s="40" t="s">
        <v>907</v>
      </c>
      <c r="L2" s="41"/>
      <c r="M2" s="41"/>
      <c r="N2" s="42">
        <v>6</v>
      </c>
      <c r="O2" s="43">
        <v>26.5</v>
      </c>
      <c r="P2" s="40">
        <v>0.7</v>
      </c>
      <c r="Q2" s="40">
        <v>0.95</v>
      </c>
      <c r="R2" s="44" t="s">
        <v>908</v>
      </c>
      <c r="S2" s="40">
        <v>0.7</v>
      </c>
      <c r="T2" s="39">
        <v>73</v>
      </c>
      <c r="U2" s="10">
        <v>8.1999999999999993</v>
      </c>
      <c r="V2" s="10">
        <v>3.3</v>
      </c>
      <c r="W2" s="12">
        <f t="shared" ref="W2:W62" si="0">SUM(V2/U2)*100-100</f>
        <v>-59.756097560975604</v>
      </c>
      <c r="X2" s="10">
        <v>0.98</v>
      </c>
      <c r="Y2" s="10">
        <v>0.98</v>
      </c>
      <c r="Z2" s="10">
        <v>-1</v>
      </c>
      <c r="AA2" s="10">
        <v>-1</v>
      </c>
      <c r="AB2" s="10">
        <v>-1</v>
      </c>
      <c r="AC2" s="10">
        <v>-1</v>
      </c>
      <c r="AD2" s="5" t="s">
        <v>362</v>
      </c>
      <c r="AE2" s="15" t="s">
        <v>724</v>
      </c>
      <c r="AF2" s="15">
        <v>3</v>
      </c>
      <c r="AG2" s="15" t="s">
        <v>985</v>
      </c>
    </row>
    <row r="3" spans="1:33" x14ac:dyDescent="0.25">
      <c r="A3" s="22">
        <v>43691.631944444445</v>
      </c>
      <c r="B3" s="45" t="s">
        <v>65</v>
      </c>
      <c r="C3" s="45" t="s">
        <v>111</v>
      </c>
      <c r="D3" s="46"/>
      <c r="E3" s="46">
        <v>9</v>
      </c>
      <c r="F3" s="46"/>
      <c r="G3" s="46">
        <v>117</v>
      </c>
      <c r="H3" s="45" t="s">
        <v>112</v>
      </c>
      <c r="I3" s="47">
        <v>1</v>
      </c>
      <c r="J3" s="46">
        <v>8</v>
      </c>
      <c r="K3" s="48">
        <v>0.125</v>
      </c>
      <c r="L3" s="49"/>
      <c r="M3" s="49"/>
      <c r="N3" s="50">
        <v>3</v>
      </c>
      <c r="O3" s="51">
        <v>-2</v>
      </c>
      <c r="P3" s="48">
        <v>0.75</v>
      </c>
      <c r="Q3" s="48">
        <v>0.75</v>
      </c>
      <c r="R3" s="52">
        <v>43683</v>
      </c>
      <c r="S3" s="48">
        <v>0.75</v>
      </c>
      <c r="T3" s="47">
        <v>37</v>
      </c>
      <c r="U3" s="10">
        <v>4.3</v>
      </c>
      <c r="V3" s="10">
        <v>1.01</v>
      </c>
      <c r="W3" s="12">
        <f t="shared" si="0"/>
        <v>-76.511627906976742</v>
      </c>
      <c r="X3" s="10">
        <f t="shared" ref="X3:X62" si="1">IF(W3&lt;-49.99,0.98,-1)</f>
        <v>0.98</v>
      </c>
      <c r="Y3" s="10">
        <f>SUM(Y2+X3)</f>
        <v>1.96</v>
      </c>
      <c r="Z3" s="10">
        <f t="shared" ref="Z3:Z62" si="2">IF(W3&lt;-66.66,1.96,-1)</f>
        <v>1.96</v>
      </c>
      <c r="AA3" s="10">
        <f>SUM(AA2+Z3)</f>
        <v>0.96</v>
      </c>
      <c r="AB3" s="10">
        <f t="shared" ref="AB3:AB62" si="3">IF(V3=1.01,(U3-1)*98%,-1)</f>
        <v>3.234</v>
      </c>
      <c r="AC3" s="10">
        <f>SUM(AC2+AB3)</f>
        <v>2.234</v>
      </c>
      <c r="AD3" s="6" t="s">
        <v>362</v>
      </c>
      <c r="AE3" s="15" t="s">
        <v>721</v>
      </c>
      <c r="AF3" s="15">
        <v>3</v>
      </c>
      <c r="AG3" s="15" t="s">
        <v>985</v>
      </c>
    </row>
    <row r="4" spans="1:33" x14ac:dyDescent="0.25">
      <c r="A4" s="22">
        <v>43691.638888888891</v>
      </c>
      <c r="B4" s="45" t="s">
        <v>15</v>
      </c>
      <c r="C4" s="45" t="s">
        <v>105</v>
      </c>
      <c r="D4" s="46"/>
      <c r="E4" s="46">
        <v>26</v>
      </c>
      <c r="F4" s="46">
        <v>5</v>
      </c>
      <c r="G4" s="46">
        <v>82</v>
      </c>
      <c r="H4" s="45" t="s">
        <v>34</v>
      </c>
      <c r="I4" s="47">
        <v>2</v>
      </c>
      <c r="J4" s="46">
        <v>7</v>
      </c>
      <c r="K4" s="48">
        <v>0.28570000000000001</v>
      </c>
      <c r="L4" s="49"/>
      <c r="M4" s="49"/>
      <c r="N4" s="50">
        <v>1</v>
      </c>
      <c r="O4" s="51">
        <v>9.5</v>
      </c>
      <c r="P4" s="48">
        <v>0.85709999999999997</v>
      </c>
      <c r="Q4" s="48">
        <v>0.85709999999999997</v>
      </c>
      <c r="R4" s="52">
        <v>43652</v>
      </c>
      <c r="S4" s="48">
        <v>0.85709999999999997</v>
      </c>
      <c r="T4" s="47">
        <v>47</v>
      </c>
      <c r="U4" s="10">
        <v>5.8</v>
      </c>
      <c r="V4" s="10">
        <v>1.01</v>
      </c>
      <c r="W4" s="12">
        <f t="shared" si="0"/>
        <v>-82.586206896551715</v>
      </c>
      <c r="X4" s="10">
        <f t="shared" si="1"/>
        <v>0.98</v>
      </c>
      <c r="Y4" s="10">
        <f>SUM(Y3+X4)</f>
        <v>2.94</v>
      </c>
      <c r="Z4" s="10">
        <f t="shared" si="2"/>
        <v>1.96</v>
      </c>
      <c r="AA4" s="10">
        <f>SUM(AA3+Z4)</f>
        <v>2.92</v>
      </c>
      <c r="AB4" s="10">
        <f t="shared" si="3"/>
        <v>4.7039999999999997</v>
      </c>
      <c r="AC4" s="10">
        <f>SUM(AC3+AB4)</f>
        <v>6.9379999999999997</v>
      </c>
      <c r="AD4" s="5" t="s">
        <v>362</v>
      </c>
      <c r="AE4" s="15" t="s">
        <v>724</v>
      </c>
      <c r="AF4" s="15">
        <v>4</v>
      </c>
      <c r="AG4" s="15" t="s">
        <v>985</v>
      </c>
    </row>
    <row r="5" spans="1:33" x14ac:dyDescent="0.25">
      <c r="A5" s="22">
        <v>43691.8125</v>
      </c>
      <c r="B5" s="45" t="s">
        <v>39</v>
      </c>
      <c r="C5" s="45" t="s">
        <v>110</v>
      </c>
      <c r="D5" s="46"/>
      <c r="E5" s="46">
        <v>20</v>
      </c>
      <c r="F5" s="46"/>
      <c r="G5" s="46">
        <v>118</v>
      </c>
      <c r="H5" s="45" t="s">
        <v>108</v>
      </c>
      <c r="I5" s="47">
        <v>1</v>
      </c>
      <c r="J5" s="46">
        <v>9</v>
      </c>
      <c r="K5" s="48">
        <v>0.1111</v>
      </c>
      <c r="L5" s="53"/>
      <c r="M5" s="53"/>
      <c r="N5" s="50">
        <v>1</v>
      </c>
      <c r="O5" s="51">
        <v>-21</v>
      </c>
      <c r="P5" s="48">
        <v>0.77780000000000005</v>
      </c>
      <c r="Q5" s="48">
        <v>0.77780000000000005</v>
      </c>
      <c r="R5" s="52">
        <v>43715</v>
      </c>
      <c r="S5" s="48">
        <v>0.77780000000000005</v>
      </c>
      <c r="T5" s="47">
        <v>46.5</v>
      </c>
      <c r="U5" s="10">
        <v>5</v>
      </c>
      <c r="V5" s="10">
        <v>1.47</v>
      </c>
      <c r="W5" s="12">
        <f t="shared" si="0"/>
        <v>-70.599999999999994</v>
      </c>
      <c r="X5" s="10">
        <f t="shared" si="1"/>
        <v>0.98</v>
      </c>
      <c r="Y5" s="10">
        <f>SUM(Y4+X5)</f>
        <v>3.92</v>
      </c>
      <c r="Z5" s="10">
        <f t="shared" si="2"/>
        <v>1.96</v>
      </c>
      <c r="AA5" s="10">
        <f>SUM(AA4+Z5)</f>
        <v>4.88</v>
      </c>
      <c r="AB5" s="10">
        <f t="shared" si="3"/>
        <v>-1</v>
      </c>
      <c r="AC5" s="10">
        <f>SUM(AC4+AB5)</f>
        <v>5.9379999999999997</v>
      </c>
      <c r="AD5" s="6" t="s">
        <v>363</v>
      </c>
      <c r="AE5" s="15" t="s">
        <v>721</v>
      </c>
      <c r="AF5" s="15">
        <v>4</v>
      </c>
      <c r="AG5" s="15" t="s">
        <v>985</v>
      </c>
    </row>
    <row r="6" spans="1:33" x14ac:dyDescent="0.25">
      <c r="A6" s="22">
        <v>43692.659722222219</v>
      </c>
      <c r="B6" s="45" t="s">
        <v>15</v>
      </c>
      <c r="C6" s="45" t="s">
        <v>117</v>
      </c>
      <c r="D6" s="46"/>
      <c r="E6" s="46">
        <v>56</v>
      </c>
      <c r="F6" s="46">
        <v>1</v>
      </c>
      <c r="G6" s="46">
        <v>109</v>
      </c>
      <c r="H6" s="45" t="s">
        <v>118</v>
      </c>
      <c r="I6" s="47">
        <v>3</v>
      </c>
      <c r="J6" s="46">
        <v>7</v>
      </c>
      <c r="K6" s="48">
        <v>0.42859999999999998</v>
      </c>
      <c r="L6" s="53"/>
      <c r="M6" s="53"/>
      <c r="N6" s="50">
        <v>3</v>
      </c>
      <c r="O6" s="51">
        <v>-32.5</v>
      </c>
      <c r="P6" s="48">
        <v>0.71430000000000005</v>
      </c>
      <c r="Q6" s="48">
        <v>0.71430000000000005</v>
      </c>
      <c r="R6" s="52">
        <v>43651</v>
      </c>
      <c r="S6" s="48">
        <v>0.71430000000000005</v>
      </c>
      <c r="T6" s="47">
        <v>27.5</v>
      </c>
      <c r="U6" s="10">
        <v>4.72</v>
      </c>
      <c r="V6" s="10">
        <v>3</v>
      </c>
      <c r="W6" s="12">
        <f t="shared" si="0"/>
        <v>-36.440677966101688</v>
      </c>
      <c r="X6" s="10">
        <f t="shared" si="1"/>
        <v>-1</v>
      </c>
      <c r="Y6" s="10">
        <f t="shared" ref="Y6:Y69" si="4">SUM(Y5+X6)</f>
        <v>2.92</v>
      </c>
      <c r="Z6" s="10">
        <f t="shared" si="2"/>
        <v>-1</v>
      </c>
      <c r="AA6" s="10">
        <f t="shared" ref="AA6:AA69" si="5">SUM(AA5+Z6)</f>
        <v>3.88</v>
      </c>
      <c r="AB6" s="10">
        <f t="shared" si="3"/>
        <v>-1</v>
      </c>
      <c r="AC6" s="10">
        <f t="shared" ref="AC6:AC69" si="6">SUM(AC5+AB6)</f>
        <v>4.9379999999999997</v>
      </c>
      <c r="AD6" s="6" t="s">
        <v>363</v>
      </c>
      <c r="AE6" s="15" t="s">
        <v>724</v>
      </c>
      <c r="AF6" s="15" t="s">
        <v>738</v>
      </c>
      <c r="AG6" s="15" t="s">
        <v>985</v>
      </c>
    </row>
    <row r="7" spans="1:33" x14ac:dyDescent="0.25">
      <c r="A7" s="22">
        <v>43693.715277777781</v>
      </c>
      <c r="B7" s="45" t="s">
        <v>120</v>
      </c>
      <c r="C7" s="45" t="s">
        <v>121</v>
      </c>
      <c r="D7" s="46"/>
      <c r="E7" s="46">
        <v>5</v>
      </c>
      <c r="F7" s="46">
        <v>3</v>
      </c>
      <c r="G7" s="46">
        <v>85</v>
      </c>
      <c r="H7" s="45" t="s">
        <v>122</v>
      </c>
      <c r="I7" s="47">
        <v>1</v>
      </c>
      <c r="J7" s="46">
        <v>5</v>
      </c>
      <c r="K7" s="48">
        <v>0.2</v>
      </c>
      <c r="L7" s="49"/>
      <c r="M7" s="49"/>
      <c r="N7" s="50">
        <v>1</v>
      </c>
      <c r="O7" s="51">
        <v>9.5</v>
      </c>
      <c r="P7" s="48">
        <v>1</v>
      </c>
      <c r="Q7" s="48">
        <v>1</v>
      </c>
      <c r="R7" s="52">
        <v>43590</v>
      </c>
      <c r="S7" s="48">
        <v>1</v>
      </c>
      <c r="T7" s="47">
        <v>47.5</v>
      </c>
      <c r="U7" s="10">
        <v>6.6</v>
      </c>
      <c r="V7" s="10">
        <v>3.8</v>
      </c>
      <c r="W7" s="12">
        <f t="shared" si="0"/>
        <v>-42.424242424242422</v>
      </c>
      <c r="X7" s="10">
        <f t="shared" si="1"/>
        <v>-1</v>
      </c>
      <c r="Y7" s="10">
        <f t="shared" si="4"/>
        <v>1.92</v>
      </c>
      <c r="Z7" s="10">
        <f t="shared" si="2"/>
        <v>-1</v>
      </c>
      <c r="AA7" s="10">
        <f t="shared" si="5"/>
        <v>2.88</v>
      </c>
      <c r="AB7" s="10">
        <f t="shared" si="3"/>
        <v>-1</v>
      </c>
      <c r="AC7" s="10">
        <f t="shared" si="6"/>
        <v>3.9379999999999997</v>
      </c>
      <c r="AD7" s="5" t="s">
        <v>362</v>
      </c>
      <c r="AE7" s="15" t="s">
        <v>724</v>
      </c>
      <c r="AF7" s="15">
        <v>0</v>
      </c>
      <c r="AG7" s="15" t="s">
        <v>974</v>
      </c>
    </row>
    <row r="8" spans="1:33" x14ac:dyDescent="0.25">
      <c r="A8" s="22">
        <v>43693.774305555555</v>
      </c>
      <c r="B8" s="45" t="s">
        <v>113</v>
      </c>
      <c r="C8" s="45" t="s">
        <v>125</v>
      </c>
      <c r="D8" s="46"/>
      <c r="E8" s="46">
        <v>6</v>
      </c>
      <c r="F8" s="46"/>
      <c r="G8" s="46">
        <v>101</v>
      </c>
      <c r="H8" s="45" t="s">
        <v>126</v>
      </c>
      <c r="I8" s="47">
        <v>1</v>
      </c>
      <c r="J8" s="46">
        <v>7</v>
      </c>
      <c r="K8" s="48">
        <v>0.1429</v>
      </c>
      <c r="L8" s="49"/>
      <c r="M8" s="49"/>
      <c r="N8" s="50">
        <v>2</v>
      </c>
      <c r="O8" s="51">
        <v>-11.5</v>
      </c>
      <c r="P8" s="48">
        <v>0.71430000000000005</v>
      </c>
      <c r="Q8" s="48">
        <v>0.85709999999999997</v>
      </c>
      <c r="R8" s="52">
        <v>43651</v>
      </c>
      <c r="S8" s="48">
        <v>0.71</v>
      </c>
      <c r="T8" s="47">
        <v>27.5</v>
      </c>
      <c r="U8" s="10">
        <v>7.4</v>
      </c>
      <c r="V8" s="10">
        <v>8.6</v>
      </c>
      <c r="W8" s="12">
        <f t="shared" si="0"/>
        <v>16.21621621621621</v>
      </c>
      <c r="X8" s="10">
        <f t="shared" si="1"/>
        <v>-1</v>
      </c>
      <c r="Y8" s="10">
        <f>SUM(Y7+X8)</f>
        <v>0.91999999999999993</v>
      </c>
      <c r="Z8" s="10">
        <f t="shared" si="2"/>
        <v>-1</v>
      </c>
      <c r="AA8" s="10">
        <f>SUM(AA7+Z8)</f>
        <v>1.88</v>
      </c>
      <c r="AB8" s="10">
        <f t="shared" si="3"/>
        <v>-1</v>
      </c>
      <c r="AC8" s="10">
        <f>SUM(AC7+AB8)</f>
        <v>2.9379999999999997</v>
      </c>
      <c r="AD8" s="5" t="s">
        <v>362</v>
      </c>
      <c r="AE8" s="15" t="s">
        <v>721</v>
      </c>
      <c r="AF8" s="15">
        <v>0</v>
      </c>
      <c r="AG8" s="15" t="s">
        <v>985</v>
      </c>
    </row>
    <row r="9" spans="1:33" x14ac:dyDescent="0.25">
      <c r="A9" s="22">
        <v>43694.663194444445</v>
      </c>
      <c r="B9" s="45" t="s">
        <v>21</v>
      </c>
      <c r="C9" s="45" t="s">
        <v>156</v>
      </c>
      <c r="D9" s="46"/>
      <c r="E9" s="46">
        <v>14</v>
      </c>
      <c r="F9" s="46">
        <v>2</v>
      </c>
      <c r="G9" s="46">
        <v>102</v>
      </c>
      <c r="H9" s="45" t="s">
        <v>89</v>
      </c>
      <c r="I9" s="47">
        <v>1</v>
      </c>
      <c r="J9" s="46">
        <v>5</v>
      </c>
      <c r="K9" s="48">
        <v>0.2</v>
      </c>
      <c r="L9" s="49"/>
      <c r="M9" s="49"/>
      <c r="N9" s="50">
        <v>3</v>
      </c>
      <c r="O9" s="51">
        <v>-2</v>
      </c>
      <c r="P9" s="48">
        <v>0.8</v>
      </c>
      <c r="Q9" s="48">
        <v>1</v>
      </c>
      <c r="R9" s="52">
        <v>43589</v>
      </c>
      <c r="S9" s="48">
        <v>0.8</v>
      </c>
      <c r="T9" s="47">
        <v>28</v>
      </c>
      <c r="U9" s="10">
        <v>8.41</v>
      </c>
      <c r="V9" s="10">
        <v>2.5</v>
      </c>
      <c r="W9" s="12">
        <f t="shared" si="0"/>
        <v>-70.273483947681328</v>
      </c>
      <c r="X9" s="10">
        <f t="shared" si="1"/>
        <v>0.98</v>
      </c>
      <c r="Y9" s="10">
        <f t="shared" si="4"/>
        <v>1.9</v>
      </c>
      <c r="Z9" s="10">
        <f t="shared" si="2"/>
        <v>1.96</v>
      </c>
      <c r="AA9" s="10">
        <f t="shared" si="5"/>
        <v>3.84</v>
      </c>
      <c r="AB9" s="10">
        <f t="shared" si="3"/>
        <v>-1</v>
      </c>
      <c r="AC9" s="10">
        <f t="shared" si="6"/>
        <v>1.9379999999999997</v>
      </c>
      <c r="AD9" s="5" t="s">
        <v>364</v>
      </c>
      <c r="AE9" s="15" t="s">
        <v>724</v>
      </c>
      <c r="AF9" s="15">
        <v>2</v>
      </c>
      <c r="AG9" s="15" t="s">
        <v>985</v>
      </c>
    </row>
    <row r="10" spans="1:33" x14ac:dyDescent="0.25">
      <c r="A10" s="22">
        <v>43694.663194444445</v>
      </c>
      <c r="B10" s="45" t="s">
        <v>21</v>
      </c>
      <c r="C10" s="45" t="s">
        <v>157</v>
      </c>
      <c r="D10" s="46"/>
      <c r="E10" s="46">
        <v>37</v>
      </c>
      <c r="F10" s="46">
        <v>7</v>
      </c>
      <c r="G10" s="46">
        <v>99</v>
      </c>
      <c r="H10" s="45" t="s">
        <v>34</v>
      </c>
      <c r="I10" s="47">
        <v>2</v>
      </c>
      <c r="J10" s="46">
        <v>8</v>
      </c>
      <c r="K10" s="48">
        <v>0.25</v>
      </c>
      <c r="L10" s="49"/>
      <c r="M10" s="49"/>
      <c r="N10" s="50">
        <v>2</v>
      </c>
      <c r="O10" s="51">
        <v>19</v>
      </c>
      <c r="P10" s="48">
        <v>0.75</v>
      </c>
      <c r="Q10" s="48">
        <v>0.75</v>
      </c>
      <c r="R10" s="52">
        <v>43683</v>
      </c>
      <c r="S10" s="48">
        <v>0.75</v>
      </c>
      <c r="T10" s="47">
        <v>37</v>
      </c>
      <c r="U10" s="10">
        <v>5.12</v>
      </c>
      <c r="V10" s="10">
        <v>1.01</v>
      </c>
      <c r="W10" s="12">
        <f t="shared" si="0"/>
        <v>-80.2734375</v>
      </c>
      <c r="X10" s="10">
        <f t="shared" si="1"/>
        <v>0.98</v>
      </c>
      <c r="Y10" s="10">
        <f t="shared" si="4"/>
        <v>2.88</v>
      </c>
      <c r="Z10" s="10">
        <f t="shared" si="2"/>
        <v>1.96</v>
      </c>
      <c r="AA10" s="10">
        <f t="shared" si="5"/>
        <v>5.8</v>
      </c>
      <c r="AB10" s="10">
        <f t="shared" si="3"/>
        <v>4.0376000000000003</v>
      </c>
      <c r="AC10" s="10">
        <f t="shared" si="6"/>
        <v>5.9756</v>
      </c>
      <c r="AD10" s="6" t="s">
        <v>364</v>
      </c>
      <c r="AE10" s="15" t="s">
        <v>724</v>
      </c>
      <c r="AF10" s="15">
        <v>2</v>
      </c>
      <c r="AG10" s="15" t="s">
        <v>985</v>
      </c>
    </row>
    <row r="11" spans="1:33" x14ac:dyDescent="0.25">
      <c r="A11" s="22">
        <v>43694.6875</v>
      </c>
      <c r="B11" s="45" t="s">
        <v>21</v>
      </c>
      <c r="C11" s="45" t="s">
        <v>158</v>
      </c>
      <c r="D11" s="46"/>
      <c r="E11" s="46">
        <v>12</v>
      </c>
      <c r="F11" s="46">
        <v>1</v>
      </c>
      <c r="G11" s="46">
        <v>94</v>
      </c>
      <c r="H11" s="45" t="s">
        <v>96</v>
      </c>
      <c r="I11" s="47">
        <v>2</v>
      </c>
      <c r="J11" s="46">
        <v>11</v>
      </c>
      <c r="K11" s="48">
        <v>0.18179999999999999</v>
      </c>
      <c r="L11" s="49"/>
      <c r="M11" s="49"/>
      <c r="N11" s="50">
        <v>1</v>
      </c>
      <c r="O11" s="51">
        <v>9.5</v>
      </c>
      <c r="P11" s="48">
        <v>0.72729999999999995</v>
      </c>
      <c r="Q11" s="48">
        <v>0.90910000000000002</v>
      </c>
      <c r="R11" s="52">
        <v>43777</v>
      </c>
      <c r="S11" s="48">
        <v>0.73</v>
      </c>
      <c r="T11" s="47">
        <v>46</v>
      </c>
      <c r="U11" s="10">
        <v>9</v>
      </c>
      <c r="V11" s="10">
        <v>1.01</v>
      </c>
      <c r="W11" s="12">
        <f t="shared" si="0"/>
        <v>-88.777777777777771</v>
      </c>
      <c r="X11" s="10">
        <f t="shared" si="1"/>
        <v>0.98</v>
      </c>
      <c r="Y11" s="10">
        <f t="shared" si="4"/>
        <v>3.86</v>
      </c>
      <c r="Z11" s="10">
        <f t="shared" si="2"/>
        <v>1.96</v>
      </c>
      <c r="AA11" s="10">
        <f t="shared" si="5"/>
        <v>7.76</v>
      </c>
      <c r="AB11" s="10">
        <f t="shared" si="3"/>
        <v>7.84</v>
      </c>
      <c r="AC11" s="10">
        <f t="shared" si="6"/>
        <v>13.8156</v>
      </c>
      <c r="AD11" s="5" t="s">
        <v>364</v>
      </c>
      <c r="AE11" s="15" t="s">
        <v>724</v>
      </c>
      <c r="AF11" s="15">
        <v>2</v>
      </c>
      <c r="AG11" s="15" t="s">
        <v>984</v>
      </c>
    </row>
    <row r="12" spans="1:33" x14ac:dyDescent="0.25">
      <c r="A12" s="22">
        <v>43694.6875</v>
      </c>
      <c r="B12" s="45" t="s">
        <v>21</v>
      </c>
      <c r="C12" s="45" t="s">
        <v>159</v>
      </c>
      <c r="D12" s="46"/>
      <c r="E12" s="46">
        <v>29</v>
      </c>
      <c r="F12" s="46">
        <v>4</v>
      </c>
      <c r="G12" s="46">
        <v>86</v>
      </c>
      <c r="H12" s="45" t="s">
        <v>89</v>
      </c>
      <c r="I12" s="47">
        <v>4</v>
      </c>
      <c r="J12" s="46">
        <v>14</v>
      </c>
      <c r="K12" s="48">
        <v>0.28570000000000001</v>
      </c>
      <c r="L12" s="49"/>
      <c r="M12" s="49"/>
      <c r="N12" s="50">
        <v>6</v>
      </c>
      <c r="O12" s="51">
        <v>-4</v>
      </c>
      <c r="P12" s="48">
        <v>0.71430000000000005</v>
      </c>
      <c r="Q12" s="48">
        <v>0.78569999999999995</v>
      </c>
      <c r="R12" s="52">
        <v>41913</v>
      </c>
      <c r="S12" s="48">
        <v>0.71</v>
      </c>
      <c r="T12" s="47">
        <v>55</v>
      </c>
      <c r="U12" s="10">
        <v>4.62</v>
      </c>
      <c r="V12" s="10">
        <v>2.25</v>
      </c>
      <c r="W12" s="12">
        <f t="shared" si="0"/>
        <v>-51.298701298701296</v>
      </c>
      <c r="X12" s="10">
        <f t="shared" si="1"/>
        <v>0.98</v>
      </c>
      <c r="Y12" s="10">
        <f t="shared" si="4"/>
        <v>4.84</v>
      </c>
      <c r="Z12" s="10">
        <f t="shared" si="2"/>
        <v>-1</v>
      </c>
      <c r="AA12" s="10">
        <f t="shared" si="5"/>
        <v>6.76</v>
      </c>
      <c r="AB12" s="10">
        <f t="shared" si="3"/>
        <v>-1</v>
      </c>
      <c r="AC12" s="10">
        <f t="shared" si="6"/>
        <v>12.8156</v>
      </c>
      <c r="AD12" s="6" t="s">
        <v>364</v>
      </c>
      <c r="AE12" s="15" t="s">
        <v>724</v>
      </c>
      <c r="AF12" s="15">
        <v>2</v>
      </c>
      <c r="AG12" s="15" t="s">
        <v>984</v>
      </c>
    </row>
    <row r="13" spans="1:33" x14ac:dyDescent="0.25">
      <c r="A13" s="22">
        <v>43697.611111111109</v>
      </c>
      <c r="B13" s="45" t="s">
        <v>134</v>
      </c>
      <c r="C13" s="45" t="s">
        <v>137</v>
      </c>
      <c r="D13" s="46"/>
      <c r="E13" s="46">
        <v>25</v>
      </c>
      <c r="F13" s="46">
        <v>4</v>
      </c>
      <c r="G13" s="46">
        <v>81</v>
      </c>
      <c r="H13" s="45" t="s">
        <v>89</v>
      </c>
      <c r="I13" s="47">
        <v>4</v>
      </c>
      <c r="J13" s="46">
        <v>15</v>
      </c>
      <c r="K13" s="48">
        <v>0.26669999999999999</v>
      </c>
      <c r="L13" s="49"/>
      <c r="M13" s="49"/>
      <c r="N13" s="50">
        <v>3</v>
      </c>
      <c r="O13" s="51">
        <v>-2</v>
      </c>
      <c r="P13" s="48">
        <v>0.73329999999999995</v>
      </c>
      <c r="Q13" s="48">
        <v>0.86670000000000003</v>
      </c>
      <c r="R13" s="52">
        <v>42309</v>
      </c>
      <c r="S13" s="48">
        <v>0.73</v>
      </c>
      <c r="T13" s="47">
        <v>64.5</v>
      </c>
      <c r="U13" s="10">
        <v>4.0999999999999996</v>
      </c>
      <c r="V13" s="10">
        <v>1.1299999999999999</v>
      </c>
      <c r="W13" s="12">
        <f t="shared" si="0"/>
        <v>-72.439024390243901</v>
      </c>
      <c r="X13" s="10">
        <f t="shared" si="1"/>
        <v>0.98</v>
      </c>
      <c r="Y13" s="10">
        <f t="shared" si="4"/>
        <v>5.82</v>
      </c>
      <c r="Z13" s="10">
        <f t="shared" si="2"/>
        <v>1.96</v>
      </c>
      <c r="AA13" s="10">
        <f t="shared" si="5"/>
        <v>8.7199999999999989</v>
      </c>
      <c r="AB13" s="10">
        <f t="shared" si="3"/>
        <v>-1</v>
      </c>
      <c r="AC13" s="10">
        <f t="shared" si="6"/>
        <v>11.8156</v>
      </c>
      <c r="AD13" s="5" t="s">
        <v>363</v>
      </c>
      <c r="AE13" s="15" t="s">
        <v>724</v>
      </c>
      <c r="AF13" s="15">
        <v>4</v>
      </c>
      <c r="AG13" s="15" t="s">
        <v>985</v>
      </c>
    </row>
    <row r="14" spans="1:33" x14ac:dyDescent="0.25">
      <c r="A14" s="22">
        <v>43699.625</v>
      </c>
      <c r="B14" s="45" t="s">
        <v>38</v>
      </c>
      <c r="C14" s="45" t="s">
        <v>164</v>
      </c>
      <c r="D14" s="46"/>
      <c r="E14" s="46">
        <v>64</v>
      </c>
      <c r="F14" s="46">
        <v>8</v>
      </c>
      <c r="G14" s="46">
        <v>101</v>
      </c>
      <c r="H14" s="45" t="s">
        <v>19</v>
      </c>
      <c r="I14" s="47">
        <v>3</v>
      </c>
      <c r="J14" s="46">
        <v>14</v>
      </c>
      <c r="K14" s="48">
        <v>0.21429999999999999</v>
      </c>
      <c r="L14" s="49"/>
      <c r="M14" s="49"/>
      <c r="N14" s="50">
        <v>5</v>
      </c>
      <c r="O14" s="51">
        <v>47.5</v>
      </c>
      <c r="P14" s="48">
        <v>0.78569999999999995</v>
      </c>
      <c r="Q14" s="48">
        <v>0.78569999999999995</v>
      </c>
      <c r="R14" s="52">
        <v>41944</v>
      </c>
      <c r="S14" s="48">
        <v>0.78569999999999995</v>
      </c>
      <c r="T14" s="47">
        <v>74.5</v>
      </c>
      <c r="U14" s="10">
        <v>4.5999999999999996</v>
      </c>
      <c r="V14" s="10">
        <v>3</v>
      </c>
      <c r="W14" s="12">
        <f t="shared" si="0"/>
        <v>-34.782608695652172</v>
      </c>
      <c r="X14" s="10">
        <f t="shared" si="1"/>
        <v>-1</v>
      </c>
      <c r="Y14" s="10">
        <f t="shared" si="4"/>
        <v>4.82</v>
      </c>
      <c r="Z14" s="10">
        <f t="shared" si="2"/>
        <v>-1</v>
      </c>
      <c r="AA14" s="10">
        <f t="shared" si="5"/>
        <v>7.7199999999999989</v>
      </c>
      <c r="AB14" s="10">
        <f t="shared" si="3"/>
        <v>-1</v>
      </c>
      <c r="AC14" s="10">
        <f t="shared" si="6"/>
        <v>10.8156</v>
      </c>
      <c r="AD14" s="5" t="s">
        <v>364</v>
      </c>
      <c r="AE14" s="15" t="s">
        <v>724</v>
      </c>
      <c r="AF14" s="15">
        <v>2</v>
      </c>
      <c r="AG14" s="15" t="s">
        <v>985</v>
      </c>
    </row>
    <row r="15" spans="1:33" x14ac:dyDescent="0.25">
      <c r="A15" s="22">
        <v>43699.71875</v>
      </c>
      <c r="B15" s="45" t="s">
        <v>162</v>
      </c>
      <c r="C15" s="45" t="s">
        <v>168</v>
      </c>
      <c r="D15" s="46"/>
      <c r="E15" s="46">
        <v>28</v>
      </c>
      <c r="F15" s="46"/>
      <c r="G15" s="46">
        <v>115</v>
      </c>
      <c r="H15" s="45" t="s">
        <v>169</v>
      </c>
      <c r="I15" s="47">
        <v>1</v>
      </c>
      <c r="J15" s="46">
        <v>7</v>
      </c>
      <c r="K15" s="48">
        <v>0.1429</v>
      </c>
      <c r="L15" s="49"/>
      <c r="M15" s="49"/>
      <c r="N15" s="50">
        <v>0</v>
      </c>
      <c r="O15" s="51">
        <v>0</v>
      </c>
      <c r="P15" s="48">
        <v>0.71430000000000005</v>
      </c>
      <c r="Q15" s="48">
        <v>0.71430000000000005</v>
      </c>
      <c r="R15" s="52">
        <v>43651</v>
      </c>
      <c r="S15" s="48">
        <v>0.71430000000000005</v>
      </c>
      <c r="T15" s="47">
        <v>27.5</v>
      </c>
      <c r="U15" s="10">
        <v>8.4</v>
      </c>
      <c r="V15" s="10">
        <v>9.1999999999999993</v>
      </c>
      <c r="W15" s="12">
        <f t="shared" si="0"/>
        <v>9.5238095238095184</v>
      </c>
      <c r="X15" s="10">
        <f t="shared" si="1"/>
        <v>-1</v>
      </c>
      <c r="Y15" s="10">
        <f t="shared" si="4"/>
        <v>3.8200000000000003</v>
      </c>
      <c r="Z15" s="10">
        <f t="shared" si="2"/>
        <v>-1</v>
      </c>
      <c r="AA15" s="10">
        <f t="shared" si="5"/>
        <v>6.7199999999999989</v>
      </c>
      <c r="AB15" s="10">
        <f t="shared" si="3"/>
        <v>-1</v>
      </c>
      <c r="AC15" s="10">
        <f t="shared" si="6"/>
        <v>9.8155999999999999</v>
      </c>
      <c r="AD15" s="6" t="s">
        <v>364</v>
      </c>
      <c r="AE15" s="15" t="s">
        <v>721</v>
      </c>
      <c r="AF15" s="15">
        <v>4</v>
      </c>
      <c r="AG15" s="15" t="s">
        <v>986</v>
      </c>
    </row>
    <row r="16" spans="1:33" x14ac:dyDescent="0.25">
      <c r="A16" s="22">
        <v>43699.777777777781</v>
      </c>
      <c r="B16" s="45" t="s">
        <v>144</v>
      </c>
      <c r="C16" s="45" t="s">
        <v>165</v>
      </c>
      <c r="D16" s="46"/>
      <c r="E16" s="46">
        <v>38</v>
      </c>
      <c r="F16" s="46"/>
      <c r="G16" s="46">
        <v>105</v>
      </c>
      <c r="H16" s="45"/>
      <c r="I16" s="47">
        <v>2</v>
      </c>
      <c r="J16" s="46">
        <v>9</v>
      </c>
      <c r="K16" s="48">
        <v>0.22220000000000001</v>
      </c>
      <c r="L16" s="49"/>
      <c r="M16" s="49"/>
      <c r="N16" s="50">
        <v>5</v>
      </c>
      <c r="O16" s="51">
        <v>-13.5</v>
      </c>
      <c r="P16" s="48">
        <v>0.77780000000000005</v>
      </c>
      <c r="Q16" s="48">
        <v>0.88890000000000002</v>
      </c>
      <c r="R16" s="52">
        <v>43715</v>
      </c>
      <c r="S16" s="48">
        <v>0.77780000000000005</v>
      </c>
      <c r="T16" s="47">
        <v>46.5</v>
      </c>
      <c r="U16" s="10">
        <v>8.81</v>
      </c>
      <c r="V16" s="10">
        <v>10</v>
      </c>
      <c r="W16" s="12">
        <f t="shared" si="0"/>
        <v>13.507377979568673</v>
      </c>
      <c r="X16" s="10">
        <f t="shared" si="1"/>
        <v>-1</v>
      </c>
      <c r="Y16" s="10">
        <f t="shared" si="4"/>
        <v>2.8200000000000003</v>
      </c>
      <c r="Z16" s="10">
        <f t="shared" si="2"/>
        <v>-1</v>
      </c>
      <c r="AA16" s="10">
        <f t="shared" si="5"/>
        <v>5.7199999999999989</v>
      </c>
      <c r="AB16" s="10">
        <f t="shared" si="3"/>
        <v>-1</v>
      </c>
      <c r="AC16" s="10">
        <f t="shared" si="6"/>
        <v>8.8155999999999999</v>
      </c>
      <c r="AD16" s="5" t="s">
        <v>362</v>
      </c>
      <c r="AE16" s="15" t="s">
        <v>723</v>
      </c>
      <c r="AF16" s="15">
        <v>0</v>
      </c>
      <c r="AG16" s="15" t="s">
        <v>985</v>
      </c>
    </row>
    <row r="17" spans="1:33" x14ac:dyDescent="0.25">
      <c r="A17" s="22">
        <v>43700.579861111109</v>
      </c>
      <c r="B17" s="45" t="s">
        <v>38</v>
      </c>
      <c r="C17" s="45" t="s">
        <v>176</v>
      </c>
      <c r="D17" s="46"/>
      <c r="E17" s="46">
        <v>11</v>
      </c>
      <c r="F17" s="46">
        <v>2</v>
      </c>
      <c r="G17" s="46">
        <v>94</v>
      </c>
      <c r="H17" s="45" t="s">
        <v>17</v>
      </c>
      <c r="I17" s="47">
        <v>3</v>
      </c>
      <c r="J17" s="46">
        <v>7</v>
      </c>
      <c r="K17" s="48">
        <v>0.42859999999999998</v>
      </c>
      <c r="L17" s="49"/>
      <c r="M17" s="49"/>
      <c r="N17" s="50">
        <v>2</v>
      </c>
      <c r="O17" s="51">
        <v>-11.5</v>
      </c>
      <c r="P17" s="48">
        <v>0.71430000000000005</v>
      </c>
      <c r="Q17" s="48">
        <v>0.71430000000000005</v>
      </c>
      <c r="R17" s="52">
        <v>43651</v>
      </c>
      <c r="S17" s="48">
        <v>0.71430000000000005</v>
      </c>
      <c r="T17" s="47">
        <v>27.5</v>
      </c>
      <c r="U17" s="10">
        <v>5.13</v>
      </c>
      <c r="V17" s="10">
        <v>1.35</v>
      </c>
      <c r="W17" s="12">
        <f t="shared" si="0"/>
        <v>-73.68421052631578</v>
      </c>
      <c r="X17" s="10">
        <f t="shared" si="1"/>
        <v>0.98</v>
      </c>
      <c r="Y17" s="10">
        <f t="shared" si="4"/>
        <v>3.8000000000000003</v>
      </c>
      <c r="Z17" s="10">
        <f t="shared" si="2"/>
        <v>1.96</v>
      </c>
      <c r="AA17" s="10">
        <f t="shared" si="5"/>
        <v>7.6799999999999988</v>
      </c>
      <c r="AB17" s="10">
        <f t="shared" si="3"/>
        <v>-1</v>
      </c>
      <c r="AC17" s="10">
        <f t="shared" si="6"/>
        <v>7.8155999999999999</v>
      </c>
      <c r="AD17" s="5" t="s">
        <v>370</v>
      </c>
      <c r="AE17" s="15" t="s">
        <v>724</v>
      </c>
      <c r="AF17" s="15">
        <v>2</v>
      </c>
      <c r="AG17" s="15" t="s">
        <v>985</v>
      </c>
    </row>
    <row r="18" spans="1:33" x14ac:dyDescent="0.25">
      <c r="A18" s="22">
        <v>43700.611111111109</v>
      </c>
      <c r="B18" s="45" t="s">
        <v>21</v>
      </c>
      <c r="C18" s="45" t="s">
        <v>175</v>
      </c>
      <c r="D18" s="46"/>
      <c r="E18" s="46">
        <v>27</v>
      </c>
      <c r="F18" s="46">
        <v>4</v>
      </c>
      <c r="G18" s="46">
        <v>86</v>
      </c>
      <c r="H18" s="45" t="s">
        <v>14</v>
      </c>
      <c r="I18" s="47">
        <v>2</v>
      </c>
      <c r="J18" s="46">
        <v>9</v>
      </c>
      <c r="K18" s="48">
        <v>0.22220000000000001</v>
      </c>
      <c r="L18" s="49"/>
      <c r="M18" s="49"/>
      <c r="N18" s="50">
        <v>2</v>
      </c>
      <c r="O18" s="51">
        <v>-11.5</v>
      </c>
      <c r="P18" s="48">
        <v>0.77780000000000005</v>
      </c>
      <c r="Q18" s="48">
        <v>1</v>
      </c>
      <c r="R18" s="52">
        <v>43715</v>
      </c>
      <c r="S18" s="48">
        <v>0.77780000000000005</v>
      </c>
      <c r="T18" s="47">
        <v>46.5</v>
      </c>
      <c r="U18" s="10">
        <v>4.5999999999999996</v>
      </c>
      <c r="V18" s="10">
        <v>1.012</v>
      </c>
      <c r="W18" s="12">
        <f t="shared" si="0"/>
        <v>-78</v>
      </c>
      <c r="X18" s="10">
        <f t="shared" si="1"/>
        <v>0.98</v>
      </c>
      <c r="Y18" s="10">
        <f t="shared" si="4"/>
        <v>4.78</v>
      </c>
      <c r="Z18" s="10">
        <f t="shared" si="2"/>
        <v>1.96</v>
      </c>
      <c r="AA18" s="10">
        <f t="shared" si="5"/>
        <v>9.6399999999999988</v>
      </c>
      <c r="AB18" s="10">
        <f t="shared" si="3"/>
        <v>-1</v>
      </c>
      <c r="AC18" s="10">
        <f t="shared" si="6"/>
        <v>6.8155999999999999</v>
      </c>
      <c r="AD18" s="6" t="s">
        <v>364</v>
      </c>
      <c r="AE18" s="15" t="s">
        <v>724</v>
      </c>
      <c r="AF18" s="15">
        <v>4</v>
      </c>
      <c r="AG18" s="15" t="s">
        <v>984</v>
      </c>
    </row>
    <row r="19" spans="1:33" x14ac:dyDescent="0.25">
      <c r="A19" s="22">
        <v>43700.618055555555</v>
      </c>
      <c r="B19" s="45" t="s">
        <v>69</v>
      </c>
      <c r="C19" s="45" t="s">
        <v>178</v>
      </c>
      <c r="D19" s="46"/>
      <c r="E19" s="46">
        <v>25</v>
      </c>
      <c r="F19" s="46">
        <v>8</v>
      </c>
      <c r="G19" s="46">
        <v>83</v>
      </c>
      <c r="H19" s="45" t="s">
        <v>124</v>
      </c>
      <c r="I19" s="47">
        <v>2</v>
      </c>
      <c r="J19" s="46">
        <v>10</v>
      </c>
      <c r="K19" s="48">
        <v>0.2</v>
      </c>
      <c r="L19" s="49"/>
      <c r="M19" s="49"/>
      <c r="N19" s="50">
        <v>4</v>
      </c>
      <c r="O19" s="51">
        <v>7.5</v>
      </c>
      <c r="P19" s="48">
        <v>0.7</v>
      </c>
      <c r="Q19" s="48">
        <v>0.9</v>
      </c>
      <c r="R19" s="52">
        <v>43745</v>
      </c>
      <c r="S19" s="48">
        <v>0.7</v>
      </c>
      <c r="T19" s="47">
        <v>36.5</v>
      </c>
      <c r="U19" s="10">
        <v>4.7</v>
      </c>
      <c r="V19" s="10">
        <v>2.9</v>
      </c>
      <c r="W19" s="12">
        <f t="shared" si="0"/>
        <v>-38.297872340425535</v>
      </c>
      <c r="X19" s="10">
        <f t="shared" si="1"/>
        <v>-1</v>
      </c>
      <c r="Y19" s="10">
        <f t="shared" si="4"/>
        <v>3.7800000000000002</v>
      </c>
      <c r="Z19" s="10">
        <f t="shared" si="2"/>
        <v>-1</v>
      </c>
      <c r="AA19" s="10">
        <f t="shared" si="5"/>
        <v>8.6399999999999988</v>
      </c>
      <c r="AB19" s="10">
        <f t="shared" si="3"/>
        <v>-1</v>
      </c>
      <c r="AC19" s="10">
        <f t="shared" si="6"/>
        <v>5.8155999999999999</v>
      </c>
      <c r="AD19" s="6" t="s">
        <v>363</v>
      </c>
      <c r="AE19" s="15" t="s">
        <v>724</v>
      </c>
      <c r="AF19" s="15">
        <v>3</v>
      </c>
      <c r="AG19" s="15" t="s">
        <v>985</v>
      </c>
    </row>
    <row r="20" spans="1:33" x14ac:dyDescent="0.25">
      <c r="A20" s="22">
        <v>43700.815972222219</v>
      </c>
      <c r="B20" s="45" t="s">
        <v>88</v>
      </c>
      <c r="C20" s="45" t="s">
        <v>174</v>
      </c>
      <c r="D20" s="46"/>
      <c r="E20" s="46">
        <v>27</v>
      </c>
      <c r="F20" s="46">
        <v>5</v>
      </c>
      <c r="G20" s="46">
        <v>87</v>
      </c>
      <c r="H20" s="45" t="s">
        <v>62</v>
      </c>
      <c r="I20" s="47">
        <v>1</v>
      </c>
      <c r="J20" s="46">
        <v>5</v>
      </c>
      <c r="K20" s="48">
        <v>0.2</v>
      </c>
      <c r="L20" s="49"/>
      <c r="M20" s="49"/>
      <c r="N20" s="50">
        <v>2</v>
      </c>
      <c r="O20" s="51">
        <v>19</v>
      </c>
      <c r="P20" s="48">
        <v>1</v>
      </c>
      <c r="Q20" s="48">
        <v>1</v>
      </c>
      <c r="R20" s="52">
        <v>43590</v>
      </c>
      <c r="S20" s="48">
        <v>1</v>
      </c>
      <c r="T20" s="47">
        <v>47.5</v>
      </c>
      <c r="U20" s="10">
        <v>4.4800000000000004</v>
      </c>
      <c r="V20" s="10">
        <v>1.01</v>
      </c>
      <c r="W20" s="12">
        <f t="shared" si="0"/>
        <v>-77.455357142857139</v>
      </c>
      <c r="X20" s="10">
        <f t="shared" si="1"/>
        <v>0.98</v>
      </c>
      <c r="Y20" s="10">
        <f t="shared" si="4"/>
        <v>4.76</v>
      </c>
      <c r="Z20" s="10">
        <f t="shared" si="2"/>
        <v>1.96</v>
      </c>
      <c r="AA20" s="10">
        <f t="shared" si="5"/>
        <v>10.599999999999998</v>
      </c>
      <c r="AB20" s="10">
        <f t="shared" si="3"/>
        <v>3.4104000000000005</v>
      </c>
      <c r="AC20" s="10">
        <f t="shared" si="6"/>
        <v>9.2260000000000009</v>
      </c>
      <c r="AD20" s="5" t="s">
        <v>364</v>
      </c>
      <c r="AE20" s="15" t="s">
        <v>724</v>
      </c>
      <c r="AF20" s="15">
        <v>3</v>
      </c>
      <c r="AG20" s="15" t="s">
        <v>984</v>
      </c>
    </row>
    <row r="21" spans="1:33" x14ac:dyDescent="0.25">
      <c r="A21" s="22">
        <v>43701.635416666664</v>
      </c>
      <c r="B21" s="45" t="s">
        <v>88</v>
      </c>
      <c r="C21" s="45" t="s">
        <v>191</v>
      </c>
      <c r="D21" s="46"/>
      <c r="E21" s="46">
        <v>56</v>
      </c>
      <c r="F21" s="46">
        <v>5</v>
      </c>
      <c r="G21" s="46">
        <v>108</v>
      </c>
      <c r="H21" s="45" t="s">
        <v>17</v>
      </c>
      <c r="I21" s="47">
        <v>7</v>
      </c>
      <c r="J21" s="46">
        <v>20</v>
      </c>
      <c r="K21" s="48">
        <v>0.35</v>
      </c>
      <c r="L21" s="49"/>
      <c r="M21" s="49"/>
      <c r="N21" s="50">
        <v>2</v>
      </c>
      <c r="O21" s="51">
        <v>-11.5</v>
      </c>
      <c r="P21" s="48">
        <v>0.75</v>
      </c>
      <c r="Q21" s="48">
        <v>0.9</v>
      </c>
      <c r="R21" s="52">
        <v>0.75</v>
      </c>
      <c r="S21" s="48">
        <v>0.75</v>
      </c>
      <c r="T21" s="47">
        <v>92.5</v>
      </c>
      <c r="U21" s="10">
        <v>7.93</v>
      </c>
      <c r="V21" s="10">
        <v>1.4</v>
      </c>
      <c r="W21" s="12">
        <f t="shared" si="0"/>
        <v>-82.34552332912989</v>
      </c>
      <c r="X21" s="10">
        <f t="shared" si="1"/>
        <v>0.98</v>
      </c>
      <c r="Y21" s="10">
        <f t="shared" si="4"/>
        <v>5.74</v>
      </c>
      <c r="Z21" s="10">
        <f t="shared" si="2"/>
        <v>1.96</v>
      </c>
      <c r="AA21" s="10">
        <f t="shared" si="5"/>
        <v>12.559999999999999</v>
      </c>
      <c r="AB21" s="10">
        <f t="shared" si="3"/>
        <v>-1</v>
      </c>
      <c r="AC21" s="10">
        <f t="shared" si="6"/>
        <v>8.2260000000000009</v>
      </c>
      <c r="AD21" s="6" t="s">
        <v>367</v>
      </c>
      <c r="AE21" s="15" t="s">
        <v>724</v>
      </c>
      <c r="AF21" s="15">
        <v>2</v>
      </c>
      <c r="AG21" s="15" t="s">
        <v>985</v>
      </c>
    </row>
    <row r="22" spans="1:33" x14ac:dyDescent="0.25">
      <c r="A22" s="22">
        <v>43701.722222222219</v>
      </c>
      <c r="B22" s="45" t="s">
        <v>38</v>
      </c>
      <c r="C22" s="45" t="s">
        <v>198</v>
      </c>
      <c r="D22" s="46"/>
      <c r="E22" s="46">
        <v>44</v>
      </c>
      <c r="F22" s="46">
        <v>6</v>
      </c>
      <c r="G22" s="46">
        <v>88</v>
      </c>
      <c r="H22" s="45" t="s">
        <v>128</v>
      </c>
      <c r="I22" s="47">
        <v>2</v>
      </c>
      <c r="J22" s="46">
        <v>7</v>
      </c>
      <c r="K22" s="48">
        <v>0.28570000000000001</v>
      </c>
      <c r="L22" s="49"/>
      <c r="M22" s="49"/>
      <c r="N22" s="50">
        <v>2</v>
      </c>
      <c r="O22" s="51">
        <v>19</v>
      </c>
      <c r="P22" s="48">
        <v>0.71430000000000005</v>
      </c>
      <c r="Q22" s="48">
        <v>0.85709999999999997</v>
      </c>
      <c r="R22" s="52">
        <v>0.7142857142857143</v>
      </c>
      <c r="S22" s="48">
        <v>0.71430000000000005</v>
      </c>
      <c r="T22" s="47">
        <v>27.5</v>
      </c>
      <c r="U22" s="10">
        <v>4.7300000000000004</v>
      </c>
      <c r="V22" s="10">
        <v>4.0999999999999996</v>
      </c>
      <c r="W22" s="12">
        <f t="shared" si="0"/>
        <v>-13.319238900634261</v>
      </c>
      <c r="X22" s="10">
        <f t="shared" si="1"/>
        <v>-1</v>
      </c>
      <c r="Y22" s="10">
        <f t="shared" si="4"/>
        <v>4.74</v>
      </c>
      <c r="Z22" s="10">
        <f t="shared" si="2"/>
        <v>-1</v>
      </c>
      <c r="AA22" s="10">
        <f t="shared" si="5"/>
        <v>11.559999999999999</v>
      </c>
      <c r="AB22" s="10">
        <f t="shared" si="3"/>
        <v>-1</v>
      </c>
      <c r="AC22" s="10">
        <f t="shared" si="6"/>
        <v>7.2260000000000009</v>
      </c>
      <c r="AD22" s="6" t="s">
        <v>370</v>
      </c>
      <c r="AE22" s="15" t="s">
        <v>724</v>
      </c>
      <c r="AF22" s="15">
        <v>2</v>
      </c>
      <c r="AG22" s="15" t="s">
        <v>987</v>
      </c>
    </row>
    <row r="23" spans="1:33" x14ac:dyDescent="0.25">
      <c r="A23" s="22">
        <v>43701.784722222219</v>
      </c>
      <c r="B23" s="45" t="s">
        <v>24</v>
      </c>
      <c r="C23" s="45" t="s">
        <v>189</v>
      </c>
      <c r="D23" s="46"/>
      <c r="E23" s="46">
        <v>22</v>
      </c>
      <c r="F23" s="46">
        <v>1</v>
      </c>
      <c r="G23" s="46">
        <v>116</v>
      </c>
      <c r="H23" s="45" t="s">
        <v>48</v>
      </c>
      <c r="I23" s="47">
        <v>8</v>
      </c>
      <c r="J23" s="46">
        <v>24</v>
      </c>
      <c r="K23" s="48">
        <v>0.33329999999999999</v>
      </c>
      <c r="L23" s="49"/>
      <c r="M23" s="49"/>
      <c r="N23" s="50">
        <v>8</v>
      </c>
      <c r="O23" s="51">
        <v>-76.5</v>
      </c>
      <c r="P23" s="48">
        <v>0.79169999999999996</v>
      </c>
      <c r="Q23" s="48">
        <v>0.95830000000000004</v>
      </c>
      <c r="R23" s="52">
        <v>0.79166666666666663</v>
      </c>
      <c r="S23" s="48">
        <v>0.79169999999999996</v>
      </c>
      <c r="T23" s="47">
        <v>130.5</v>
      </c>
      <c r="U23" s="10">
        <v>5.6</v>
      </c>
      <c r="V23" s="10">
        <v>1.01</v>
      </c>
      <c r="W23" s="12">
        <f t="shared" si="0"/>
        <v>-81.964285714285708</v>
      </c>
      <c r="X23" s="10">
        <f t="shared" si="1"/>
        <v>0.98</v>
      </c>
      <c r="Y23" s="10">
        <f t="shared" si="4"/>
        <v>5.7200000000000006</v>
      </c>
      <c r="Z23" s="10">
        <f t="shared" si="2"/>
        <v>1.96</v>
      </c>
      <c r="AA23" s="10">
        <f t="shared" si="5"/>
        <v>13.52</v>
      </c>
      <c r="AB23" s="10">
        <f t="shared" si="3"/>
        <v>4.508</v>
      </c>
      <c r="AC23" s="10">
        <f t="shared" si="6"/>
        <v>11.734000000000002</v>
      </c>
      <c r="AD23" s="5" t="s">
        <v>364</v>
      </c>
      <c r="AE23" s="15" t="s">
        <v>724</v>
      </c>
      <c r="AF23" s="15" t="s">
        <v>738</v>
      </c>
      <c r="AG23" s="15" t="s">
        <v>985</v>
      </c>
    </row>
    <row r="24" spans="1:33" x14ac:dyDescent="0.25">
      <c r="A24" s="22">
        <v>43701.791666666664</v>
      </c>
      <c r="B24" s="45" t="s">
        <v>75</v>
      </c>
      <c r="C24" s="45" t="s">
        <v>185</v>
      </c>
      <c r="D24" s="46"/>
      <c r="E24" s="46">
        <v>21</v>
      </c>
      <c r="F24" s="46">
        <v>2</v>
      </c>
      <c r="G24" s="46">
        <v>87</v>
      </c>
      <c r="H24" s="45" t="s">
        <v>67</v>
      </c>
      <c r="I24" s="47">
        <v>3</v>
      </c>
      <c r="J24" s="46">
        <v>11</v>
      </c>
      <c r="K24" s="48">
        <v>0.2727</v>
      </c>
      <c r="L24" s="49"/>
      <c r="M24" s="49"/>
      <c r="N24" s="50">
        <v>4</v>
      </c>
      <c r="O24" s="51">
        <v>7.5</v>
      </c>
      <c r="P24" s="48">
        <v>0.81820000000000004</v>
      </c>
      <c r="Q24" s="48">
        <v>0.81820000000000004</v>
      </c>
      <c r="R24" s="52">
        <v>0.81818181818181823</v>
      </c>
      <c r="S24" s="48">
        <v>0.81820000000000004</v>
      </c>
      <c r="T24" s="47">
        <v>65.5</v>
      </c>
      <c r="U24" s="10">
        <v>5.98</v>
      </c>
      <c r="V24" s="10">
        <v>1.01</v>
      </c>
      <c r="W24" s="12">
        <f t="shared" si="0"/>
        <v>-83.110367892976598</v>
      </c>
      <c r="X24" s="10">
        <f t="shared" si="1"/>
        <v>0.98</v>
      </c>
      <c r="Y24" s="10">
        <f t="shared" si="4"/>
        <v>6.7000000000000011</v>
      </c>
      <c r="Z24" s="10">
        <f t="shared" si="2"/>
        <v>1.96</v>
      </c>
      <c r="AA24" s="10">
        <f t="shared" si="5"/>
        <v>15.48</v>
      </c>
      <c r="AB24" s="10">
        <f t="shared" si="3"/>
        <v>4.8804000000000007</v>
      </c>
      <c r="AC24" s="10">
        <f t="shared" si="6"/>
        <v>16.614400000000003</v>
      </c>
      <c r="AD24" s="5" t="s">
        <v>364</v>
      </c>
      <c r="AE24" s="15" t="s">
        <v>724</v>
      </c>
      <c r="AF24" s="15">
        <v>3</v>
      </c>
      <c r="AG24" s="15" t="s">
        <v>985</v>
      </c>
    </row>
    <row r="25" spans="1:33" x14ac:dyDescent="0.25">
      <c r="A25" s="22">
        <v>43702.673611111109</v>
      </c>
      <c r="B25" s="45" t="s">
        <v>88</v>
      </c>
      <c r="C25" s="45" t="s">
        <v>201</v>
      </c>
      <c r="D25" s="46"/>
      <c r="E25" s="46">
        <v>43</v>
      </c>
      <c r="F25" s="46">
        <v>9</v>
      </c>
      <c r="G25" s="46">
        <v>114</v>
      </c>
      <c r="H25" s="45" t="s">
        <v>14</v>
      </c>
      <c r="I25" s="47">
        <v>12</v>
      </c>
      <c r="J25" s="46">
        <v>25</v>
      </c>
      <c r="K25" s="48">
        <v>0.48</v>
      </c>
      <c r="L25" s="49"/>
      <c r="M25" s="49"/>
      <c r="N25" s="50">
        <v>3</v>
      </c>
      <c r="O25" s="51">
        <v>-63</v>
      </c>
      <c r="P25" s="48">
        <v>0.72</v>
      </c>
      <c r="Q25" s="48">
        <v>0.8</v>
      </c>
      <c r="R25" s="52">
        <v>0.72</v>
      </c>
      <c r="S25" s="48">
        <v>0.72</v>
      </c>
      <c r="T25" s="47">
        <v>101</v>
      </c>
      <c r="U25" s="10">
        <v>4</v>
      </c>
      <c r="V25" s="10">
        <v>3.7</v>
      </c>
      <c r="W25" s="12">
        <f t="shared" si="0"/>
        <v>-7.5</v>
      </c>
      <c r="X25" s="10">
        <f t="shared" si="1"/>
        <v>-1</v>
      </c>
      <c r="Y25" s="10">
        <f t="shared" si="4"/>
        <v>5.7000000000000011</v>
      </c>
      <c r="Z25" s="10">
        <f t="shared" si="2"/>
        <v>-1</v>
      </c>
      <c r="AA25" s="10">
        <f t="shared" si="5"/>
        <v>14.48</v>
      </c>
      <c r="AB25" s="10">
        <f t="shared" si="3"/>
        <v>-1</v>
      </c>
      <c r="AC25" s="10">
        <f t="shared" si="6"/>
        <v>15.614400000000003</v>
      </c>
      <c r="AD25" s="5" t="s">
        <v>364</v>
      </c>
      <c r="AE25" s="15" t="s">
        <v>724</v>
      </c>
      <c r="AF25" s="15" t="s">
        <v>738</v>
      </c>
      <c r="AG25" s="15" t="s">
        <v>985</v>
      </c>
    </row>
    <row r="26" spans="1:33" x14ac:dyDescent="0.25">
      <c r="A26" s="22">
        <v>43703.583333333336</v>
      </c>
      <c r="B26" s="45" t="s">
        <v>29</v>
      </c>
      <c r="C26" s="45" t="s">
        <v>119</v>
      </c>
      <c r="D26" s="46"/>
      <c r="E26" s="46">
        <v>11</v>
      </c>
      <c r="F26" s="46">
        <v>4</v>
      </c>
      <c r="G26" s="46">
        <v>82</v>
      </c>
      <c r="H26" s="45" t="s">
        <v>35</v>
      </c>
      <c r="I26" s="47" t="s">
        <v>79</v>
      </c>
      <c r="J26" s="46">
        <v>8</v>
      </c>
      <c r="K26" s="48">
        <v>0.25</v>
      </c>
      <c r="L26" s="49"/>
      <c r="M26" s="49"/>
      <c r="N26" s="50" t="s">
        <v>81</v>
      </c>
      <c r="O26" s="51">
        <v>-32.5</v>
      </c>
      <c r="P26" s="48">
        <v>0.75</v>
      </c>
      <c r="Q26" s="48">
        <v>0.875</v>
      </c>
      <c r="R26" s="52">
        <v>0.75</v>
      </c>
      <c r="S26" s="48">
        <v>0.75</v>
      </c>
      <c r="T26" s="47">
        <v>37</v>
      </c>
      <c r="U26" s="10">
        <v>4</v>
      </c>
      <c r="V26" s="10">
        <v>4</v>
      </c>
      <c r="W26" s="12">
        <f t="shared" si="0"/>
        <v>0</v>
      </c>
      <c r="X26" s="10">
        <f t="shared" si="1"/>
        <v>-1</v>
      </c>
      <c r="Y26" s="10">
        <f t="shared" si="4"/>
        <v>4.7000000000000011</v>
      </c>
      <c r="Z26" s="10">
        <f t="shared" si="2"/>
        <v>-1</v>
      </c>
      <c r="AA26" s="10">
        <f t="shared" si="5"/>
        <v>13.48</v>
      </c>
      <c r="AB26" s="10">
        <f t="shared" si="3"/>
        <v>-1</v>
      </c>
      <c r="AC26" s="10">
        <f t="shared" si="6"/>
        <v>14.614400000000003</v>
      </c>
      <c r="AD26" s="5" t="s">
        <v>364</v>
      </c>
      <c r="AE26" s="15" t="s">
        <v>724</v>
      </c>
      <c r="AF26" s="15">
        <v>4</v>
      </c>
      <c r="AG26" s="15" t="s">
        <v>985</v>
      </c>
    </row>
    <row r="27" spans="1:33" x14ac:dyDescent="0.25">
      <c r="A27" s="22">
        <v>43706.736111111109</v>
      </c>
      <c r="B27" s="45" t="s">
        <v>205</v>
      </c>
      <c r="C27" s="45" t="s">
        <v>213</v>
      </c>
      <c r="D27" s="46"/>
      <c r="E27" s="46">
        <v>42</v>
      </c>
      <c r="F27" s="46">
        <v>0</v>
      </c>
      <c r="G27" s="46">
        <v>111</v>
      </c>
      <c r="H27" s="45" t="s">
        <v>145</v>
      </c>
      <c r="I27" s="47" t="s">
        <v>79</v>
      </c>
      <c r="J27" s="46">
        <v>7</v>
      </c>
      <c r="K27" s="48">
        <v>0.28570000000000001</v>
      </c>
      <c r="L27" s="49"/>
      <c r="M27" s="49"/>
      <c r="N27" s="50" t="s">
        <v>80</v>
      </c>
      <c r="O27" s="51">
        <v>-21</v>
      </c>
      <c r="P27" s="48">
        <v>0.71430000000000005</v>
      </c>
      <c r="Q27" s="48">
        <v>0.85709999999999997</v>
      </c>
      <c r="R27" s="52">
        <v>0.7142857142857143</v>
      </c>
      <c r="S27" s="48">
        <v>0.71430000000000005</v>
      </c>
      <c r="T27" s="47">
        <v>27.5</v>
      </c>
      <c r="U27" s="10">
        <v>6.91</v>
      </c>
      <c r="V27" s="10">
        <v>1.01</v>
      </c>
      <c r="W27" s="12">
        <f t="shared" si="0"/>
        <v>-85.383502170767002</v>
      </c>
      <c r="X27" s="10">
        <f t="shared" si="1"/>
        <v>0.98</v>
      </c>
      <c r="Y27" s="10">
        <f t="shared" si="4"/>
        <v>5.6800000000000015</v>
      </c>
      <c r="Z27" s="10">
        <f t="shared" si="2"/>
        <v>1.96</v>
      </c>
      <c r="AA27" s="10">
        <f t="shared" si="5"/>
        <v>15.440000000000001</v>
      </c>
      <c r="AB27" s="10">
        <f t="shared" si="3"/>
        <v>5.7918000000000003</v>
      </c>
      <c r="AC27" s="10">
        <f t="shared" si="6"/>
        <v>20.406200000000005</v>
      </c>
      <c r="AD27" s="5" t="s">
        <v>367</v>
      </c>
      <c r="AE27" s="15" t="s">
        <v>721</v>
      </c>
      <c r="AF27" s="15">
        <v>0</v>
      </c>
      <c r="AG27" s="15" t="s">
        <v>985</v>
      </c>
    </row>
    <row r="28" spans="1:33" x14ac:dyDescent="0.25">
      <c r="A28" s="22">
        <v>43707.645833333336</v>
      </c>
      <c r="B28" s="45" t="s">
        <v>133</v>
      </c>
      <c r="C28" s="45" t="s">
        <v>216</v>
      </c>
      <c r="D28" s="46"/>
      <c r="E28" s="46">
        <v>9</v>
      </c>
      <c r="F28" s="46">
        <v>0</v>
      </c>
      <c r="G28" s="46">
        <v>84</v>
      </c>
      <c r="H28" s="45" t="s">
        <v>217</v>
      </c>
      <c r="I28" s="47" t="s">
        <v>83</v>
      </c>
      <c r="J28" s="46">
        <v>30</v>
      </c>
      <c r="K28" s="48">
        <v>0.1333</v>
      </c>
      <c r="L28" s="49"/>
      <c r="M28" s="49"/>
      <c r="N28" s="50" t="s">
        <v>72</v>
      </c>
      <c r="O28" s="51">
        <v>24.5</v>
      </c>
      <c r="P28" s="48">
        <v>0.7</v>
      </c>
      <c r="Q28" s="48">
        <v>0.83330000000000004</v>
      </c>
      <c r="R28" s="52">
        <v>0.7</v>
      </c>
      <c r="S28" s="48">
        <v>0.7</v>
      </c>
      <c r="T28" s="47">
        <v>109.5</v>
      </c>
      <c r="U28" s="10">
        <v>3.65</v>
      </c>
      <c r="V28" s="10">
        <v>3.3</v>
      </c>
      <c r="W28" s="12">
        <f t="shared" si="0"/>
        <v>-9.5890410958904226</v>
      </c>
      <c r="X28" s="10">
        <f t="shared" si="1"/>
        <v>-1</v>
      </c>
      <c r="Y28" s="10">
        <f t="shared" si="4"/>
        <v>4.6800000000000015</v>
      </c>
      <c r="Z28" s="10">
        <f t="shared" si="2"/>
        <v>-1</v>
      </c>
      <c r="AA28" s="10">
        <f t="shared" si="5"/>
        <v>14.440000000000001</v>
      </c>
      <c r="AB28" s="10">
        <f t="shared" si="3"/>
        <v>-1</v>
      </c>
      <c r="AC28" s="10">
        <f t="shared" si="6"/>
        <v>19.406200000000005</v>
      </c>
      <c r="AD28" s="5" t="s">
        <v>367</v>
      </c>
      <c r="AE28" s="15" t="s">
        <v>723</v>
      </c>
      <c r="AF28" s="15">
        <v>4</v>
      </c>
      <c r="AG28" s="15" t="s">
        <v>985</v>
      </c>
    </row>
    <row r="29" spans="1:33" x14ac:dyDescent="0.25">
      <c r="A29" s="22">
        <v>43708.590277777781</v>
      </c>
      <c r="B29" s="45" t="s">
        <v>37</v>
      </c>
      <c r="C29" s="45" t="s">
        <v>193</v>
      </c>
      <c r="D29" s="46"/>
      <c r="E29" s="46">
        <v>7</v>
      </c>
      <c r="F29" s="46">
        <v>6</v>
      </c>
      <c r="G29" s="46">
        <v>105</v>
      </c>
      <c r="H29" s="45" t="s">
        <v>130</v>
      </c>
      <c r="I29" s="47" t="s">
        <v>78</v>
      </c>
      <c r="J29" s="46">
        <v>45</v>
      </c>
      <c r="K29" s="48">
        <v>0.16669999999999999</v>
      </c>
      <c r="L29" s="49"/>
      <c r="M29" s="49"/>
      <c r="N29" s="50" t="s">
        <v>72</v>
      </c>
      <c r="O29" s="51">
        <v>24.5</v>
      </c>
      <c r="P29" s="48">
        <v>0.73329999999999995</v>
      </c>
      <c r="Q29" s="48">
        <v>0.9</v>
      </c>
      <c r="R29" s="52">
        <v>0.73333333333333328</v>
      </c>
      <c r="S29" s="48">
        <v>0.73329999999999995</v>
      </c>
      <c r="T29" s="47">
        <v>129</v>
      </c>
      <c r="U29" s="10">
        <v>3.85</v>
      </c>
      <c r="V29" s="10">
        <v>1.01</v>
      </c>
      <c r="W29" s="12">
        <f t="shared" si="0"/>
        <v>-73.766233766233768</v>
      </c>
      <c r="X29" s="10">
        <f t="shared" si="1"/>
        <v>0.98</v>
      </c>
      <c r="Y29" s="10">
        <f t="shared" si="4"/>
        <v>5.6600000000000019</v>
      </c>
      <c r="Z29" s="10">
        <f t="shared" si="2"/>
        <v>1.96</v>
      </c>
      <c r="AA29" s="10">
        <f t="shared" si="5"/>
        <v>16.400000000000002</v>
      </c>
      <c r="AB29" s="10">
        <f t="shared" si="3"/>
        <v>2.7930000000000001</v>
      </c>
      <c r="AC29" s="10">
        <f t="shared" si="6"/>
        <v>22.199200000000005</v>
      </c>
      <c r="AD29" s="6" t="s">
        <v>363</v>
      </c>
      <c r="AE29" s="15" t="s">
        <v>724</v>
      </c>
      <c r="AF29" s="15">
        <v>2</v>
      </c>
      <c r="AG29" s="15" t="s">
        <v>985</v>
      </c>
    </row>
    <row r="30" spans="1:33" x14ac:dyDescent="0.25">
      <c r="A30" s="22">
        <v>43708.604166666664</v>
      </c>
      <c r="B30" s="45" t="s">
        <v>65</v>
      </c>
      <c r="C30" s="45" t="s">
        <v>223</v>
      </c>
      <c r="D30" s="46"/>
      <c r="E30" s="46">
        <v>33</v>
      </c>
      <c r="F30" s="46">
        <v>0</v>
      </c>
      <c r="G30" s="46">
        <v>120</v>
      </c>
      <c r="H30" s="45" t="s">
        <v>224</v>
      </c>
      <c r="I30" s="47" t="s">
        <v>83</v>
      </c>
      <c r="J30" s="46">
        <v>16</v>
      </c>
      <c r="K30" s="48">
        <v>0.25</v>
      </c>
      <c r="L30" s="49"/>
      <c r="M30" s="49"/>
      <c r="N30" s="50" t="s">
        <v>82</v>
      </c>
      <c r="O30" s="51">
        <v>-4</v>
      </c>
      <c r="P30" s="48">
        <v>0.8125</v>
      </c>
      <c r="Q30" s="48">
        <v>0.875</v>
      </c>
      <c r="R30" s="52">
        <v>0.8125</v>
      </c>
      <c r="S30" s="48">
        <v>0.8125</v>
      </c>
      <c r="T30" s="47">
        <v>93.5</v>
      </c>
      <c r="U30" s="10">
        <v>4.97</v>
      </c>
      <c r="V30" s="10">
        <v>1.01</v>
      </c>
      <c r="W30" s="12">
        <f t="shared" si="0"/>
        <v>-79.678068410462771</v>
      </c>
      <c r="X30" s="10">
        <f t="shared" si="1"/>
        <v>0.98</v>
      </c>
      <c r="Y30" s="10">
        <f t="shared" si="4"/>
        <v>6.6400000000000023</v>
      </c>
      <c r="Z30" s="10">
        <f t="shared" si="2"/>
        <v>1.96</v>
      </c>
      <c r="AA30" s="10">
        <f t="shared" si="5"/>
        <v>18.360000000000003</v>
      </c>
      <c r="AB30" s="10">
        <f t="shared" si="3"/>
        <v>3.8905999999999996</v>
      </c>
      <c r="AC30" s="10">
        <f t="shared" si="6"/>
        <v>26.089800000000004</v>
      </c>
      <c r="AD30" s="5" t="s">
        <v>367</v>
      </c>
      <c r="AE30" s="15" t="s">
        <v>723</v>
      </c>
      <c r="AF30" s="15">
        <v>4</v>
      </c>
      <c r="AG30" s="15" t="s">
        <v>985</v>
      </c>
    </row>
    <row r="31" spans="1:33" x14ac:dyDescent="0.25">
      <c r="A31" s="22">
        <v>43708.701388888891</v>
      </c>
      <c r="B31" s="45" t="s">
        <v>65</v>
      </c>
      <c r="C31" s="45" t="s">
        <v>226</v>
      </c>
      <c r="D31" s="46"/>
      <c r="E31" s="46">
        <v>13</v>
      </c>
      <c r="F31" s="46">
        <v>0</v>
      </c>
      <c r="G31" s="46">
        <v>98</v>
      </c>
      <c r="H31" s="45" t="s">
        <v>227</v>
      </c>
      <c r="I31" s="47" t="s">
        <v>79</v>
      </c>
      <c r="J31" s="46">
        <v>11</v>
      </c>
      <c r="K31" s="48">
        <v>0.18179999999999999</v>
      </c>
      <c r="L31" s="49"/>
      <c r="M31" s="49"/>
      <c r="N31" s="50" t="s">
        <v>81</v>
      </c>
      <c r="O31" s="51">
        <v>-2</v>
      </c>
      <c r="P31" s="48">
        <v>0.72729999999999995</v>
      </c>
      <c r="Q31" s="48">
        <v>0.81820000000000004</v>
      </c>
      <c r="R31" s="52">
        <v>0.72727272727272729</v>
      </c>
      <c r="S31" s="48">
        <v>0.72729999999999995</v>
      </c>
      <c r="T31" s="47">
        <v>46</v>
      </c>
      <c r="U31" s="10">
        <v>3.8</v>
      </c>
      <c r="V31" s="10">
        <v>3</v>
      </c>
      <c r="W31" s="12">
        <f t="shared" si="0"/>
        <v>-21.05263157894737</v>
      </c>
      <c r="X31" s="10">
        <f t="shared" si="1"/>
        <v>-1</v>
      </c>
      <c r="Y31" s="10">
        <f t="shared" si="4"/>
        <v>5.6400000000000023</v>
      </c>
      <c r="Z31" s="10">
        <f t="shared" si="2"/>
        <v>-1</v>
      </c>
      <c r="AA31" s="10">
        <f t="shared" si="5"/>
        <v>17.360000000000003</v>
      </c>
      <c r="AB31" s="10">
        <f t="shared" si="3"/>
        <v>-1</v>
      </c>
      <c r="AC31" s="10">
        <f t="shared" si="6"/>
        <v>25.089800000000004</v>
      </c>
      <c r="AD31" s="6" t="s">
        <v>367</v>
      </c>
      <c r="AE31" s="15" t="s">
        <v>723</v>
      </c>
      <c r="AF31" s="15">
        <v>4</v>
      </c>
      <c r="AG31" s="15" t="s">
        <v>986</v>
      </c>
    </row>
    <row r="32" spans="1:33" x14ac:dyDescent="0.25">
      <c r="A32" s="22">
        <v>43711.791666666664</v>
      </c>
      <c r="B32" s="45" t="s">
        <v>15</v>
      </c>
      <c r="C32" s="45" t="s">
        <v>232</v>
      </c>
      <c r="D32" s="46"/>
      <c r="E32" s="46">
        <v>24</v>
      </c>
      <c r="F32" s="46">
        <v>0</v>
      </c>
      <c r="G32" s="46">
        <v>85</v>
      </c>
      <c r="H32" s="45" t="s">
        <v>116</v>
      </c>
      <c r="I32" s="47" t="s">
        <v>80</v>
      </c>
      <c r="J32" s="46">
        <v>9</v>
      </c>
      <c r="K32" s="48">
        <v>0.1111</v>
      </c>
      <c r="L32" s="49"/>
      <c r="M32" s="49"/>
      <c r="N32" s="50">
        <v>3</v>
      </c>
      <c r="O32" s="51">
        <v>28.5</v>
      </c>
      <c r="P32" s="48">
        <v>0.77780000000000005</v>
      </c>
      <c r="Q32" s="48">
        <v>1</v>
      </c>
      <c r="R32" s="52">
        <v>0.77777777777777779</v>
      </c>
      <c r="S32" s="48">
        <v>0.77780000000000005</v>
      </c>
      <c r="T32" s="47">
        <v>46.5</v>
      </c>
      <c r="U32" s="10">
        <v>5.8</v>
      </c>
      <c r="V32" s="10">
        <v>1.01</v>
      </c>
      <c r="W32" s="12">
        <f t="shared" si="0"/>
        <v>-82.586206896551715</v>
      </c>
      <c r="X32" s="10">
        <f t="shared" si="1"/>
        <v>0.98</v>
      </c>
      <c r="Y32" s="10">
        <f t="shared" si="4"/>
        <v>6.6200000000000028</v>
      </c>
      <c r="Z32" s="10">
        <f t="shared" si="2"/>
        <v>1.96</v>
      </c>
      <c r="AA32" s="10">
        <f t="shared" si="5"/>
        <v>19.320000000000004</v>
      </c>
      <c r="AB32" s="10">
        <f t="shared" si="3"/>
        <v>4.7039999999999997</v>
      </c>
      <c r="AC32" s="10">
        <f t="shared" si="6"/>
        <v>29.793800000000005</v>
      </c>
      <c r="AD32" s="5" t="s">
        <v>367</v>
      </c>
      <c r="AE32" s="15" t="s">
        <v>724</v>
      </c>
      <c r="AF32" s="15">
        <v>3</v>
      </c>
      <c r="AG32" s="15" t="s">
        <v>985</v>
      </c>
    </row>
    <row r="33" spans="1:33" x14ac:dyDescent="0.25">
      <c r="A33" s="22">
        <v>43717.645833333336</v>
      </c>
      <c r="B33" s="45" t="s">
        <v>65</v>
      </c>
      <c r="C33" s="45" t="s">
        <v>225</v>
      </c>
      <c r="D33" s="46">
        <v>4.5</v>
      </c>
      <c r="E33" s="46">
        <v>9</v>
      </c>
      <c r="F33" s="46">
        <v>0</v>
      </c>
      <c r="G33" s="46">
        <v>120</v>
      </c>
      <c r="H33" s="45" t="s">
        <v>149</v>
      </c>
      <c r="I33" s="45">
        <v>3</v>
      </c>
      <c r="J33" s="46">
        <v>17</v>
      </c>
      <c r="K33" s="48">
        <v>0.17649999999999999</v>
      </c>
      <c r="L33" s="49">
        <v>2</v>
      </c>
      <c r="M33" s="49">
        <v>95</v>
      </c>
      <c r="N33" s="45">
        <v>8</v>
      </c>
      <c r="O33" s="46">
        <v>-15.5</v>
      </c>
      <c r="P33" s="48">
        <v>0.70589999999999997</v>
      </c>
      <c r="Q33" s="48">
        <v>0.82350000000000001</v>
      </c>
      <c r="R33" s="52">
        <v>43070</v>
      </c>
      <c r="S33" s="48">
        <v>0.70589999999999997</v>
      </c>
      <c r="T33" s="47">
        <v>64</v>
      </c>
      <c r="U33" s="11">
        <v>6.4</v>
      </c>
      <c r="V33" s="10">
        <v>2</v>
      </c>
      <c r="W33" s="12">
        <f t="shared" si="0"/>
        <v>-68.75</v>
      </c>
      <c r="X33" s="10">
        <f t="shared" si="1"/>
        <v>0.98</v>
      </c>
      <c r="Y33" s="10">
        <f t="shared" si="4"/>
        <v>7.6000000000000032</v>
      </c>
      <c r="Z33" s="10">
        <f t="shared" si="2"/>
        <v>1.96</v>
      </c>
      <c r="AA33" s="10">
        <f t="shared" si="5"/>
        <v>21.280000000000005</v>
      </c>
      <c r="AB33" s="10">
        <f t="shared" si="3"/>
        <v>-1</v>
      </c>
      <c r="AC33" s="10">
        <f t="shared" si="6"/>
        <v>28.793800000000005</v>
      </c>
      <c r="AD33" s="5" t="s">
        <v>362</v>
      </c>
      <c r="AE33" s="15" t="s">
        <v>721</v>
      </c>
      <c r="AF33" s="15">
        <v>2</v>
      </c>
      <c r="AG33" s="15" t="s">
        <v>985</v>
      </c>
    </row>
    <row r="34" spans="1:33" x14ac:dyDescent="0.25">
      <c r="A34" s="22">
        <v>43718.628472222219</v>
      </c>
      <c r="B34" s="45" t="s">
        <v>270</v>
      </c>
      <c r="C34" s="45" t="s">
        <v>282</v>
      </c>
      <c r="D34" s="46">
        <v>11</v>
      </c>
      <c r="E34" s="46">
        <v>67</v>
      </c>
      <c r="F34" s="46">
        <v>0</v>
      </c>
      <c r="G34" s="46">
        <v>108</v>
      </c>
      <c r="H34" s="45" t="s">
        <v>283</v>
      </c>
      <c r="I34" s="47" t="s">
        <v>79</v>
      </c>
      <c r="J34" s="46">
        <v>18</v>
      </c>
      <c r="K34" s="48" t="s">
        <v>131</v>
      </c>
      <c r="L34" s="53" t="s">
        <v>80</v>
      </c>
      <c r="M34" s="53">
        <v>74</v>
      </c>
      <c r="N34" s="50" t="s">
        <v>81</v>
      </c>
      <c r="O34" s="51">
        <v>28.5</v>
      </c>
      <c r="P34" s="48">
        <v>0.72219999999999995</v>
      </c>
      <c r="Q34" s="48" t="s">
        <v>242</v>
      </c>
      <c r="R34" s="52">
        <v>0.72222222222222221</v>
      </c>
      <c r="S34" s="48" t="s">
        <v>284</v>
      </c>
      <c r="T34" s="47">
        <v>73.5</v>
      </c>
      <c r="U34" s="10">
        <v>7.96</v>
      </c>
      <c r="V34" s="10">
        <v>6.2</v>
      </c>
      <c r="W34" s="12">
        <f t="shared" si="0"/>
        <v>-22.110552763819086</v>
      </c>
      <c r="X34" s="10">
        <f t="shared" si="1"/>
        <v>-1</v>
      </c>
      <c r="Y34" s="10">
        <f t="shared" si="4"/>
        <v>6.6000000000000032</v>
      </c>
      <c r="Z34" s="10">
        <f t="shared" si="2"/>
        <v>-1</v>
      </c>
      <c r="AA34" s="10">
        <f t="shared" si="5"/>
        <v>20.280000000000005</v>
      </c>
      <c r="AB34" s="10">
        <f t="shared" si="3"/>
        <v>-1</v>
      </c>
      <c r="AC34" s="10">
        <f t="shared" si="6"/>
        <v>27.793800000000005</v>
      </c>
      <c r="AD34" s="5" t="s">
        <v>363</v>
      </c>
      <c r="AE34" s="15" t="s">
        <v>721</v>
      </c>
      <c r="AF34" s="15">
        <v>0</v>
      </c>
      <c r="AG34" s="15" t="s">
        <v>985</v>
      </c>
    </row>
    <row r="35" spans="1:33" x14ac:dyDescent="0.25">
      <c r="A35" s="22">
        <v>43718.732638888891</v>
      </c>
      <c r="B35" s="45" t="s">
        <v>277</v>
      </c>
      <c r="C35" s="45" t="s">
        <v>190</v>
      </c>
      <c r="D35" s="46">
        <v>15</v>
      </c>
      <c r="E35" s="46">
        <v>17</v>
      </c>
      <c r="F35" s="46">
        <v>0</v>
      </c>
      <c r="G35" s="46">
        <v>117</v>
      </c>
      <c r="H35" s="45" t="s">
        <v>212</v>
      </c>
      <c r="I35" s="47" t="s">
        <v>83</v>
      </c>
      <c r="J35" s="46">
        <v>15</v>
      </c>
      <c r="K35" s="48" t="s">
        <v>268</v>
      </c>
      <c r="L35" s="53" t="s">
        <v>81</v>
      </c>
      <c r="M35" s="53">
        <v>83</v>
      </c>
      <c r="N35" s="50" t="s">
        <v>83</v>
      </c>
      <c r="O35" s="51">
        <v>-23</v>
      </c>
      <c r="P35" s="48">
        <v>0.73329999999999995</v>
      </c>
      <c r="Q35" s="48" t="s">
        <v>281</v>
      </c>
      <c r="R35" s="52">
        <v>0.73333333333333328</v>
      </c>
      <c r="S35" s="48" t="s">
        <v>269</v>
      </c>
      <c r="T35" s="47">
        <v>64.5</v>
      </c>
      <c r="U35" s="11">
        <v>6.6</v>
      </c>
      <c r="V35" s="10">
        <v>4.2</v>
      </c>
      <c r="W35" s="12">
        <f t="shared" si="0"/>
        <v>-36.363636363636353</v>
      </c>
      <c r="X35" s="10">
        <f t="shared" si="1"/>
        <v>-1</v>
      </c>
      <c r="Y35" s="10">
        <f t="shared" si="4"/>
        <v>5.6000000000000032</v>
      </c>
      <c r="Z35" s="10">
        <f t="shared" si="2"/>
        <v>-1</v>
      </c>
      <c r="AA35" s="10">
        <f t="shared" si="5"/>
        <v>19.280000000000005</v>
      </c>
      <c r="AB35" s="10">
        <f t="shared" si="3"/>
        <v>-1</v>
      </c>
      <c r="AC35" s="10">
        <f t="shared" si="6"/>
        <v>26.793800000000005</v>
      </c>
      <c r="AD35" s="6" t="s">
        <v>367</v>
      </c>
      <c r="AE35" s="15" t="s">
        <v>721</v>
      </c>
      <c r="AF35" s="15">
        <v>3</v>
      </c>
      <c r="AG35" s="15" t="s">
        <v>985</v>
      </c>
    </row>
    <row r="36" spans="1:33" x14ac:dyDescent="0.25">
      <c r="A36" s="22">
        <v>43720.677083333336</v>
      </c>
      <c r="B36" s="45" t="s">
        <v>270</v>
      </c>
      <c r="C36" s="45" t="s">
        <v>288</v>
      </c>
      <c r="D36" s="46">
        <v>4</v>
      </c>
      <c r="E36" s="46">
        <v>45</v>
      </c>
      <c r="F36" s="46">
        <v>2</v>
      </c>
      <c r="G36" s="46">
        <v>88</v>
      </c>
      <c r="H36" s="45" t="s">
        <v>289</v>
      </c>
      <c r="I36" s="47">
        <v>2</v>
      </c>
      <c r="J36" s="46">
        <v>11</v>
      </c>
      <c r="K36" s="48">
        <v>0.18179999999999999</v>
      </c>
      <c r="L36" s="53">
        <v>2</v>
      </c>
      <c r="M36" s="53">
        <v>68</v>
      </c>
      <c r="N36" s="50">
        <v>2</v>
      </c>
      <c r="O36" s="51">
        <v>-11.5</v>
      </c>
      <c r="P36" s="48">
        <v>0.72729999999999995</v>
      </c>
      <c r="Q36" s="48">
        <v>0.72729999999999995</v>
      </c>
      <c r="R36" s="52">
        <v>43777</v>
      </c>
      <c r="S36" s="48">
        <v>0.72729999999999995</v>
      </c>
      <c r="T36" s="47">
        <v>46</v>
      </c>
      <c r="U36" s="10">
        <v>4.3</v>
      </c>
      <c r="V36" s="10">
        <v>3.5</v>
      </c>
      <c r="W36" s="12">
        <f t="shared" si="0"/>
        <v>-18.604651162790702</v>
      </c>
      <c r="X36" s="10">
        <f t="shared" si="1"/>
        <v>-1</v>
      </c>
      <c r="Y36" s="10">
        <f t="shared" si="4"/>
        <v>4.6000000000000032</v>
      </c>
      <c r="Z36" s="10">
        <f t="shared" si="2"/>
        <v>-1</v>
      </c>
      <c r="AA36" s="10">
        <f t="shared" si="5"/>
        <v>18.280000000000005</v>
      </c>
      <c r="AB36" s="10">
        <f t="shared" si="3"/>
        <v>-1</v>
      </c>
      <c r="AC36" s="10">
        <f t="shared" si="6"/>
        <v>25.793800000000005</v>
      </c>
      <c r="AD36" s="6" t="s">
        <v>362</v>
      </c>
      <c r="AE36" s="15" t="s">
        <v>724</v>
      </c>
      <c r="AF36" s="15">
        <v>0</v>
      </c>
      <c r="AG36" s="15" t="s">
        <v>985</v>
      </c>
    </row>
    <row r="37" spans="1:33" x14ac:dyDescent="0.25">
      <c r="A37" s="22">
        <v>43721.663194444445</v>
      </c>
      <c r="B37" s="45" t="s">
        <v>47</v>
      </c>
      <c r="C37" s="45" t="s">
        <v>105</v>
      </c>
      <c r="D37" s="46"/>
      <c r="E37" s="46">
        <v>30</v>
      </c>
      <c r="F37" s="46">
        <v>7</v>
      </c>
      <c r="G37" s="46">
        <v>88</v>
      </c>
      <c r="H37" s="45" t="s">
        <v>35</v>
      </c>
      <c r="I37" s="47">
        <v>3</v>
      </c>
      <c r="J37" s="46">
        <v>8</v>
      </c>
      <c r="K37" s="48">
        <v>0.375</v>
      </c>
      <c r="L37" s="53">
        <v>2</v>
      </c>
      <c r="M37" s="53">
        <v>88</v>
      </c>
      <c r="N37" s="50">
        <v>1</v>
      </c>
      <c r="O37" s="51">
        <v>9.5</v>
      </c>
      <c r="P37" s="48">
        <v>0.875</v>
      </c>
      <c r="Q37" s="48">
        <v>0.875</v>
      </c>
      <c r="R37" s="52">
        <v>43684</v>
      </c>
      <c r="S37" s="48">
        <v>0.875</v>
      </c>
      <c r="T37" s="47">
        <v>56.5</v>
      </c>
      <c r="U37" s="10">
        <v>4.7699999999999996</v>
      </c>
      <c r="V37" s="10">
        <v>2.7</v>
      </c>
      <c r="W37" s="12">
        <f t="shared" si="0"/>
        <v>-43.396226415094333</v>
      </c>
      <c r="X37" s="10">
        <f t="shared" si="1"/>
        <v>-1</v>
      </c>
      <c r="Y37" s="10">
        <f t="shared" si="4"/>
        <v>3.6000000000000032</v>
      </c>
      <c r="Z37" s="10">
        <f t="shared" si="2"/>
        <v>-1</v>
      </c>
      <c r="AA37" s="10">
        <f t="shared" si="5"/>
        <v>17.280000000000005</v>
      </c>
      <c r="AB37" s="10">
        <f t="shared" si="3"/>
        <v>-1</v>
      </c>
      <c r="AC37" s="10">
        <f t="shared" si="6"/>
        <v>24.793800000000005</v>
      </c>
      <c r="AD37" s="6" t="s">
        <v>364</v>
      </c>
      <c r="AE37" s="15" t="s">
        <v>724</v>
      </c>
      <c r="AF37" s="15">
        <v>3</v>
      </c>
      <c r="AG37" s="15" t="s">
        <v>985</v>
      </c>
    </row>
    <row r="38" spans="1:33" x14ac:dyDescent="0.25">
      <c r="A38" s="22">
        <v>43722.604166666664</v>
      </c>
      <c r="B38" s="45" t="s">
        <v>292</v>
      </c>
      <c r="C38" s="45" t="s">
        <v>294</v>
      </c>
      <c r="D38" s="46">
        <v>4.5</v>
      </c>
      <c r="E38" s="46">
        <v>45</v>
      </c>
      <c r="F38" s="46">
        <v>15</v>
      </c>
      <c r="G38" s="46">
        <v>94</v>
      </c>
      <c r="H38" s="45" t="s">
        <v>142</v>
      </c>
      <c r="I38" s="47" t="s">
        <v>80</v>
      </c>
      <c r="J38" s="46">
        <v>5</v>
      </c>
      <c r="K38" s="48" t="s">
        <v>219</v>
      </c>
      <c r="L38" s="53" t="s">
        <v>81</v>
      </c>
      <c r="M38" s="53">
        <v>69</v>
      </c>
      <c r="N38" s="50" t="s">
        <v>80</v>
      </c>
      <c r="O38" s="51">
        <v>9.5</v>
      </c>
      <c r="P38" s="48">
        <v>0.8</v>
      </c>
      <c r="Q38" s="48" t="s">
        <v>237</v>
      </c>
      <c r="R38" s="52">
        <v>0.8</v>
      </c>
      <c r="S38" s="48" t="s">
        <v>258</v>
      </c>
      <c r="T38" s="47">
        <v>28</v>
      </c>
      <c r="U38" s="10">
        <v>5.18</v>
      </c>
      <c r="V38" s="10">
        <v>1.06</v>
      </c>
      <c r="W38" s="12">
        <f t="shared" si="0"/>
        <v>-79.536679536679529</v>
      </c>
      <c r="X38" s="10">
        <f t="shared" si="1"/>
        <v>0.98</v>
      </c>
      <c r="Y38" s="10">
        <f t="shared" si="4"/>
        <v>4.5800000000000036</v>
      </c>
      <c r="Z38" s="10">
        <f t="shared" si="2"/>
        <v>1.96</v>
      </c>
      <c r="AA38" s="10">
        <f t="shared" si="5"/>
        <v>19.240000000000006</v>
      </c>
      <c r="AB38" s="10">
        <f t="shared" si="3"/>
        <v>-1</v>
      </c>
      <c r="AC38" s="10">
        <f t="shared" si="6"/>
        <v>23.793800000000005</v>
      </c>
      <c r="AD38" s="5" t="s">
        <v>367</v>
      </c>
      <c r="AE38" s="15" t="s">
        <v>724</v>
      </c>
      <c r="AF38" s="15">
        <v>0</v>
      </c>
      <c r="AG38" s="15" t="s">
        <v>985</v>
      </c>
    </row>
    <row r="39" spans="1:33" x14ac:dyDescent="0.25">
      <c r="A39" s="22">
        <v>43722.635416666664</v>
      </c>
      <c r="B39" s="45" t="s">
        <v>37</v>
      </c>
      <c r="C39" s="45" t="s">
        <v>160</v>
      </c>
      <c r="D39" s="46">
        <v>4.5</v>
      </c>
      <c r="E39" s="46">
        <v>23</v>
      </c>
      <c r="F39" s="46">
        <v>5</v>
      </c>
      <c r="G39" s="46">
        <v>96</v>
      </c>
      <c r="H39" s="45" t="s">
        <v>256</v>
      </c>
      <c r="I39" s="47" t="s">
        <v>80</v>
      </c>
      <c r="J39" s="46">
        <v>5</v>
      </c>
      <c r="K39" s="48" t="s">
        <v>219</v>
      </c>
      <c r="L39" s="53" t="s">
        <v>79</v>
      </c>
      <c r="M39" s="53">
        <v>98</v>
      </c>
      <c r="N39" s="50" t="s">
        <v>80</v>
      </c>
      <c r="O39" s="51">
        <v>9.5</v>
      </c>
      <c r="P39" s="48">
        <v>0.8</v>
      </c>
      <c r="Q39" s="48" t="s">
        <v>258</v>
      </c>
      <c r="R39" s="52">
        <v>0.8</v>
      </c>
      <c r="S39" s="48" t="s">
        <v>258</v>
      </c>
      <c r="T39" s="47">
        <v>28</v>
      </c>
      <c r="U39" s="10">
        <v>4.6500000000000004</v>
      </c>
      <c r="V39" s="10">
        <v>3.45</v>
      </c>
      <c r="W39" s="12">
        <f t="shared" si="0"/>
        <v>-25.806451612903231</v>
      </c>
      <c r="X39" s="10">
        <f t="shared" si="1"/>
        <v>-1</v>
      </c>
      <c r="Y39" s="10">
        <f t="shared" si="4"/>
        <v>3.5800000000000036</v>
      </c>
      <c r="Z39" s="10">
        <f t="shared" si="2"/>
        <v>-1</v>
      </c>
      <c r="AA39" s="10">
        <f t="shared" si="5"/>
        <v>18.240000000000006</v>
      </c>
      <c r="AB39" s="10">
        <f t="shared" si="3"/>
        <v>-1</v>
      </c>
      <c r="AC39" s="10">
        <f t="shared" si="6"/>
        <v>22.793800000000005</v>
      </c>
      <c r="AD39" s="6" t="s">
        <v>367</v>
      </c>
      <c r="AE39" s="15" t="s">
        <v>724</v>
      </c>
      <c r="AF39" s="15">
        <v>3</v>
      </c>
      <c r="AG39" s="15" t="s">
        <v>974</v>
      </c>
    </row>
    <row r="40" spans="1:33" x14ac:dyDescent="0.25">
      <c r="A40" s="22">
        <v>43722.652777777781</v>
      </c>
      <c r="B40" s="45" t="s">
        <v>292</v>
      </c>
      <c r="C40" s="45" t="s">
        <v>295</v>
      </c>
      <c r="D40" s="46">
        <v>3.75</v>
      </c>
      <c r="E40" s="46">
        <v>29</v>
      </c>
      <c r="F40" s="46">
        <v>8</v>
      </c>
      <c r="G40" s="46">
        <v>113</v>
      </c>
      <c r="H40" s="45" t="s">
        <v>210</v>
      </c>
      <c r="I40" s="47" t="s">
        <v>81</v>
      </c>
      <c r="J40" s="46">
        <v>5</v>
      </c>
      <c r="K40" s="48" t="s">
        <v>250</v>
      </c>
      <c r="L40" s="53" t="s">
        <v>79</v>
      </c>
      <c r="M40" s="53">
        <v>148</v>
      </c>
      <c r="N40" s="50" t="s">
        <v>79</v>
      </c>
      <c r="O40" s="51">
        <v>-11.5</v>
      </c>
      <c r="P40" s="48">
        <v>0.8</v>
      </c>
      <c r="Q40" s="48" t="s">
        <v>237</v>
      </c>
      <c r="R40" s="52">
        <v>0.8</v>
      </c>
      <c r="S40" s="48" t="s">
        <v>258</v>
      </c>
      <c r="T40" s="47">
        <v>28</v>
      </c>
      <c r="U40" s="10">
        <v>5.72</v>
      </c>
      <c r="V40" s="10">
        <v>2.9</v>
      </c>
      <c r="W40" s="12">
        <f t="shared" si="0"/>
        <v>-49.3006993006993</v>
      </c>
      <c r="X40" s="10">
        <f t="shared" si="1"/>
        <v>-1</v>
      </c>
      <c r="Y40" s="10">
        <f t="shared" si="4"/>
        <v>2.5800000000000036</v>
      </c>
      <c r="Z40" s="10">
        <f t="shared" si="2"/>
        <v>-1</v>
      </c>
      <c r="AA40" s="10">
        <f t="shared" si="5"/>
        <v>17.240000000000006</v>
      </c>
      <c r="AB40" s="10">
        <f t="shared" si="3"/>
        <v>-1</v>
      </c>
      <c r="AC40" s="10">
        <f t="shared" si="6"/>
        <v>21.793800000000005</v>
      </c>
      <c r="AD40" s="5" t="s">
        <v>367</v>
      </c>
      <c r="AE40" s="15" t="s">
        <v>724</v>
      </c>
      <c r="AF40" s="15" t="s">
        <v>738</v>
      </c>
      <c r="AG40" s="15" t="s">
        <v>985</v>
      </c>
    </row>
    <row r="41" spans="1:33" x14ac:dyDescent="0.25">
      <c r="A41" s="22">
        <v>43722.729166666664</v>
      </c>
      <c r="B41" s="45" t="s">
        <v>33</v>
      </c>
      <c r="C41" s="45" t="s">
        <v>137</v>
      </c>
      <c r="D41" s="46">
        <v>3.5</v>
      </c>
      <c r="E41" s="46">
        <v>10</v>
      </c>
      <c r="F41" s="46">
        <v>6</v>
      </c>
      <c r="G41" s="46">
        <v>81</v>
      </c>
      <c r="H41" s="45" t="s">
        <v>287</v>
      </c>
      <c r="I41" s="47" t="s">
        <v>83</v>
      </c>
      <c r="J41" s="46">
        <v>17</v>
      </c>
      <c r="K41" s="48" t="s">
        <v>299</v>
      </c>
      <c r="L41" s="53" t="s">
        <v>79</v>
      </c>
      <c r="M41" s="53">
        <v>80</v>
      </c>
      <c r="N41" s="50" t="s">
        <v>81</v>
      </c>
      <c r="O41" s="51">
        <v>-2</v>
      </c>
      <c r="P41" s="48">
        <v>0.70589999999999997</v>
      </c>
      <c r="Q41" s="48" t="s">
        <v>300</v>
      </c>
      <c r="R41" s="52">
        <v>0.70588235294117652</v>
      </c>
      <c r="S41" s="48" t="s">
        <v>298</v>
      </c>
      <c r="T41" s="47">
        <v>64</v>
      </c>
      <c r="U41" s="10">
        <v>4.1100000000000003</v>
      </c>
      <c r="V41" s="10">
        <v>1.37</v>
      </c>
      <c r="W41" s="12">
        <f t="shared" si="0"/>
        <v>-66.666666666666671</v>
      </c>
      <c r="X41" s="10">
        <f t="shared" si="1"/>
        <v>0.98</v>
      </c>
      <c r="Y41" s="10">
        <f t="shared" si="4"/>
        <v>3.5600000000000036</v>
      </c>
      <c r="Z41" s="10">
        <f t="shared" si="2"/>
        <v>1.96</v>
      </c>
      <c r="AA41" s="10">
        <f t="shared" si="5"/>
        <v>19.200000000000006</v>
      </c>
      <c r="AB41" s="10">
        <f t="shared" si="3"/>
        <v>-1</v>
      </c>
      <c r="AC41" s="10">
        <f t="shared" si="6"/>
        <v>20.793800000000005</v>
      </c>
      <c r="AD41" s="5" t="s">
        <v>370</v>
      </c>
      <c r="AE41" s="15" t="s">
        <v>724</v>
      </c>
      <c r="AF41" s="15">
        <v>4</v>
      </c>
      <c r="AG41" s="15" t="s">
        <v>985</v>
      </c>
    </row>
    <row r="42" spans="1:33" x14ac:dyDescent="0.25">
      <c r="A42" s="22">
        <v>43722.75</v>
      </c>
      <c r="B42" s="45" t="s">
        <v>292</v>
      </c>
      <c r="C42" s="45" t="s">
        <v>214</v>
      </c>
      <c r="D42" s="46">
        <v>6.5</v>
      </c>
      <c r="E42" s="46">
        <v>15</v>
      </c>
      <c r="F42" s="46">
        <v>5</v>
      </c>
      <c r="G42" s="46">
        <v>98</v>
      </c>
      <c r="H42" s="45" t="s">
        <v>215</v>
      </c>
      <c r="I42" s="47" t="s">
        <v>81</v>
      </c>
      <c r="J42" s="46">
        <v>8</v>
      </c>
      <c r="K42" s="48" t="s">
        <v>296</v>
      </c>
      <c r="L42" s="53" t="s">
        <v>79</v>
      </c>
      <c r="M42" s="53">
        <v>109</v>
      </c>
      <c r="N42" s="50" t="s">
        <v>80</v>
      </c>
      <c r="O42" s="51">
        <v>-21</v>
      </c>
      <c r="P42" s="48">
        <v>0.75</v>
      </c>
      <c r="Q42" s="48" t="s">
        <v>266</v>
      </c>
      <c r="R42" s="52">
        <v>0.75</v>
      </c>
      <c r="S42" s="48" t="s">
        <v>266</v>
      </c>
      <c r="T42" s="47">
        <v>37</v>
      </c>
      <c r="U42" s="10">
        <v>7.08</v>
      </c>
      <c r="V42" s="10">
        <v>7.4</v>
      </c>
      <c r="W42" s="12">
        <f t="shared" si="0"/>
        <v>4.5197740112994325</v>
      </c>
      <c r="X42" s="10">
        <f t="shared" si="1"/>
        <v>-1</v>
      </c>
      <c r="Y42" s="10">
        <f t="shared" si="4"/>
        <v>2.5600000000000036</v>
      </c>
      <c r="Z42" s="10">
        <f t="shared" si="2"/>
        <v>-1</v>
      </c>
      <c r="AA42" s="10">
        <f t="shared" si="5"/>
        <v>18.200000000000006</v>
      </c>
      <c r="AB42" s="10">
        <f t="shared" si="3"/>
        <v>-1</v>
      </c>
      <c r="AC42" s="10">
        <f t="shared" si="6"/>
        <v>19.793800000000005</v>
      </c>
      <c r="AD42" s="5" t="s">
        <v>367</v>
      </c>
      <c r="AE42" s="15" t="s">
        <v>724</v>
      </c>
      <c r="AF42" s="15">
        <v>0</v>
      </c>
      <c r="AG42" s="15" t="s">
        <v>985</v>
      </c>
    </row>
    <row r="43" spans="1:33" x14ac:dyDescent="0.25">
      <c r="A43" s="22">
        <v>43722.75</v>
      </c>
      <c r="B43" s="45" t="s">
        <v>292</v>
      </c>
      <c r="C43" s="45" t="s">
        <v>297</v>
      </c>
      <c r="D43" s="46">
        <v>7.5</v>
      </c>
      <c r="E43" s="46">
        <v>15</v>
      </c>
      <c r="F43" s="46">
        <v>11</v>
      </c>
      <c r="G43" s="46">
        <v>89</v>
      </c>
      <c r="H43" s="45" t="s">
        <v>195</v>
      </c>
      <c r="I43" s="47" t="s">
        <v>80</v>
      </c>
      <c r="J43" s="46">
        <v>7</v>
      </c>
      <c r="K43" s="48" t="s">
        <v>235</v>
      </c>
      <c r="L43" s="53" t="s">
        <v>79</v>
      </c>
      <c r="M43" s="53">
        <v>67</v>
      </c>
      <c r="N43" s="50" t="s">
        <v>79</v>
      </c>
      <c r="O43" s="51">
        <v>19</v>
      </c>
      <c r="P43" s="48">
        <v>0.71430000000000005</v>
      </c>
      <c r="Q43" s="48" t="s">
        <v>255</v>
      </c>
      <c r="R43" s="52">
        <v>0.7142857142857143</v>
      </c>
      <c r="S43" s="48" t="s">
        <v>246</v>
      </c>
      <c r="T43" s="47">
        <v>27.5</v>
      </c>
      <c r="U43" s="10">
        <v>8</v>
      </c>
      <c r="V43" s="10">
        <v>1.01</v>
      </c>
      <c r="W43" s="12">
        <f t="shared" si="0"/>
        <v>-87.375</v>
      </c>
      <c r="X43" s="10">
        <f t="shared" si="1"/>
        <v>0.98</v>
      </c>
      <c r="Y43" s="10">
        <f t="shared" si="4"/>
        <v>3.5400000000000036</v>
      </c>
      <c r="Z43" s="10">
        <f t="shared" si="2"/>
        <v>1.96</v>
      </c>
      <c r="AA43" s="10">
        <f t="shared" si="5"/>
        <v>20.160000000000007</v>
      </c>
      <c r="AB43" s="10">
        <f t="shared" si="3"/>
        <v>6.8599999999999994</v>
      </c>
      <c r="AC43" s="10">
        <f t="shared" si="6"/>
        <v>26.653800000000004</v>
      </c>
      <c r="AD43" s="5" t="s">
        <v>367</v>
      </c>
      <c r="AE43" s="15" t="s">
        <v>724</v>
      </c>
      <c r="AF43" s="15">
        <v>0</v>
      </c>
      <c r="AG43" s="15" t="s">
        <v>985</v>
      </c>
    </row>
    <row r="44" spans="1:33" x14ac:dyDescent="0.25">
      <c r="A44" s="22">
        <v>43723.555555555555</v>
      </c>
      <c r="B44" s="45" t="s">
        <v>120</v>
      </c>
      <c r="C44" s="45" t="s">
        <v>154</v>
      </c>
      <c r="D44" s="46">
        <v>8</v>
      </c>
      <c r="E44" s="46">
        <v>30</v>
      </c>
      <c r="F44" s="46">
        <v>15</v>
      </c>
      <c r="G44" s="46">
        <v>92</v>
      </c>
      <c r="H44" s="45" t="s">
        <v>301</v>
      </c>
      <c r="I44" s="47" t="s">
        <v>83</v>
      </c>
      <c r="J44" s="46">
        <v>11</v>
      </c>
      <c r="K44" s="48" t="s">
        <v>302</v>
      </c>
      <c r="L44" s="53" t="s">
        <v>79</v>
      </c>
      <c r="M44" s="53">
        <v>111</v>
      </c>
      <c r="N44" s="50" t="s">
        <v>83</v>
      </c>
      <c r="O44" s="51">
        <v>-23</v>
      </c>
      <c r="P44" s="48">
        <v>0.72729999999999995</v>
      </c>
      <c r="Q44" s="48" t="s">
        <v>293</v>
      </c>
      <c r="R44" s="52">
        <v>0.72727272727272729</v>
      </c>
      <c r="S44" s="48" t="s">
        <v>272</v>
      </c>
      <c r="T44" s="47">
        <v>46</v>
      </c>
      <c r="U44" s="10">
        <v>7.79</v>
      </c>
      <c r="V44" s="10">
        <v>1.51</v>
      </c>
      <c r="W44" s="12">
        <f t="shared" si="0"/>
        <v>-80.616174582798465</v>
      </c>
      <c r="X44" s="10">
        <f t="shared" si="1"/>
        <v>0.98</v>
      </c>
      <c r="Y44" s="10">
        <f t="shared" si="4"/>
        <v>4.5200000000000031</v>
      </c>
      <c r="Z44" s="10">
        <f t="shared" si="2"/>
        <v>1.96</v>
      </c>
      <c r="AA44" s="10">
        <f t="shared" si="5"/>
        <v>22.120000000000008</v>
      </c>
      <c r="AB44" s="10">
        <f t="shared" si="3"/>
        <v>-1</v>
      </c>
      <c r="AC44" s="10">
        <f t="shared" si="6"/>
        <v>25.653800000000004</v>
      </c>
      <c r="AD44" s="5" t="s">
        <v>367</v>
      </c>
      <c r="AE44" s="15" t="s">
        <v>724</v>
      </c>
      <c r="AF44" s="15">
        <v>0</v>
      </c>
      <c r="AG44" s="15" t="s">
        <v>985</v>
      </c>
    </row>
    <row r="45" spans="1:33" x14ac:dyDescent="0.25">
      <c r="A45" s="23">
        <v>43728.597222222219</v>
      </c>
      <c r="B45" s="54" t="s">
        <v>13</v>
      </c>
      <c r="C45" s="54" t="s">
        <v>311</v>
      </c>
      <c r="D45" s="55">
        <v>3.25</v>
      </c>
      <c r="E45" s="55">
        <v>20</v>
      </c>
      <c r="F45" s="55">
        <v>3</v>
      </c>
      <c r="G45" s="55">
        <v>99</v>
      </c>
      <c r="H45" s="56" t="s">
        <v>17</v>
      </c>
      <c r="I45" s="56" t="s">
        <v>79</v>
      </c>
      <c r="J45" s="55">
        <v>11</v>
      </c>
      <c r="K45" s="57" t="s">
        <v>271</v>
      </c>
      <c r="L45" s="53" t="s">
        <v>79</v>
      </c>
      <c r="M45" s="53" t="s">
        <v>267</v>
      </c>
      <c r="N45" s="50" t="s">
        <v>79</v>
      </c>
      <c r="O45" s="51">
        <v>-11.5</v>
      </c>
      <c r="P45" s="57">
        <v>0.72729999999999995</v>
      </c>
      <c r="Q45" s="57" t="s">
        <v>293</v>
      </c>
      <c r="R45" s="58">
        <v>0.72727272727272729</v>
      </c>
      <c r="S45" s="48" t="s">
        <v>272</v>
      </c>
      <c r="T45" s="56">
        <v>46</v>
      </c>
      <c r="U45" s="12">
        <v>4.7</v>
      </c>
      <c r="V45" s="12">
        <v>1.01</v>
      </c>
      <c r="W45" s="12">
        <f t="shared" si="0"/>
        <v>-78.510638297872333</v>
      </c>
      <c r="X45" s="10">
        <f t="shared" si="1"/>
        <v>0.98</v>
      </c>
      <c r="Y45" s="10">
        <f t="shared" si="4"/>
        <v>5.5000000000000036</v>
      </c>
      <c r="Z45" s="10">
        <f t="shared" si="2"/>
        <v>1.96</v>
      </c>
      <c r="AA45" s="10">
        <f t="shared" si="5"/>
        <v>24.080000000000009</v>
      </c>
      <c r="AB45" s="10">
        <f t="shared" si="3"/>
        <v>3.6259999999999999</v>
      </c>
      <c r="AC45" s="10">
        <f t="shared" si="6"/>
        <v>29.279800000000005</v>
      </c>
      <c r="AD45" s="6" t="s">
        <v>364</v>
      </c>
      <c r="AE45" s="15" t="s">
        <v>724</v>
      </c>
      <c r="AF45" s="15">
        <v>2</v>
      </c>
      <c r="AG45" s="15" t="s">
        <v>985</v>
      </c>
    </row>
    <row r="46" spans="1:33" x14ac:dyDescent="0.25">
      <c r="A46" s="23">
        <v>43729.597222222219</v>
      </c>
      <c r="B46" s="54" t="s">
        <v>13</v>
      </c>
      <c r="C46" s="54" t="s">
        <v>189</v>
      </c>
      <c r="D46" s="55">
        <v>2.5</v>
      </c>
      <c r="E46" s="55">
        <v>28</v>
      </c>
      <c r="F46" s="55">
        <v>2</v>
      </c>
      <c r="G46" s="55">
        <v>115</v>
      </c>
      <c r="H46" s="56" t="s">
        <v>48</v>
      </c>
      <c r="I46" s="56" t="s">
        <v>72</v>
      </c>
      <c r="J46" s="55">
        <v>25</v>
      </c>
      <c r="K46" s="57" t="s">
        <v>315</v>
      </c>
      <c r="L46" s="53" t="s">
        <v>81</v>
      </c>
      <c r="M46" s="53" t="s">
        <v>314</v>
      </c>
      <c r="N46" s="50" t="s">
        <v>85</v>
      </c>
      <c r="O46" s="51">
        <v>-76.5</v>
      </c>
      <c r="P46" s="57">
        <v>0.8</v>
      </c>
      <c r="Q46" s="57" t="s">
        <v>316</v>
      </c>
      <c r="R46" s="58">
        <v>0.8</v>
      </c>
      <c r="S46" s="48" t="s">
        <v>258</v>
      </c>
      <c r="T46" s="56">
        <v>140</v>
      </c>
      <c r="U46" s="12">
        <v>3.65</v>
      </c>
      <c r="V46" s="12">
        <v>1.01</v>
      </c>
      <c r="W46" s="12">
        <f t="shared" si="0"/>
        <v>-72.328767123287662</v>
      </c>
      <c r="X46" s="10">
        <f t="shared" si="1"/>
        <v>0.98</v>
      </c>
      <c r="Y46" s="10">
        <f t="shared" si="4"/>
        <v>6.480000000000004</v>
      </c>
      <c r="Z46" s="10">
        <f t="shared" si="2"/>
        <v>1.96</v>
      </c>
      <c r="AA46" s="10">
        <f t="shared" si="5"/>
        <v>26.04000000000001</v>
      </c>
      <c r="AB46" s="10">
        <f t="shared" si="3"/>
        <v>2.597</v>
      </c>
      <c r="AC46" s="10">
        <f t="shared" si="6"/>
        <v>31.876800000000006</v>
      </c>
      <c r="AD46" s="6" t="s">
        <v>364</v>
      </c>
      <c r="AE46" s="15" t="s">
        <v>724</v>
      </c>
      <c r="AF46" s="15" t="s">
        <v>738</v>
      </c>
      <c r="AG46" s="15" t="s">
        <v>985</v>
      </c>
    </row>
    <row r="47" spans="1:33" x14ac:dyDescent="0.25">
      <c r="A47" s="23">
        <v>43729.611111111109</v>
      </c>
      <c r="B47" s="54" t="s">
        <v>54</v>
      </c>
      <c r="C47" s="54" t="s">
        <v>262</v>
      </c>
      <c r="D47" s="55">
        <v>5</v>
      </c>
      <c r="E47" s="55">
        <v>14</v>
      </c>
      <c r="F47" s="55">
        <v>12</v>
      </c>
      <c r="G47" s="55">
        <v>94</v>
      </c>
      <c r="H47" s="56" t="s">
        <v>66</v>
      </c>
      <c r="I47" s="56" t="s">
        <v>81</v>
      </c>
      <c r="J47" s="55">
        <v>6</v>
      </c>
      <c r="K47" s="57" t="s">
        <v>252</v>
      </c>
      <c r="L47" s="53" t="s">
        <v>79</v>
      </c>
      <c r="M47" s="53" t="s">
        <v>314</v>
      </c>
      <c r="N47" s="50" t="s">
        <v>80</v>
      </c>
      <c r="O47" s="51">
        <v>9.5</v>
      </c>
      <c r="P47" s="57">
        <v>0.83330000000000004</v>
      </c>
      <c r="Q47" s="57" t="s">
        <v>242</v>
      </c>
      <c r="R47" s="58">
        <v>0.83333333333333337</v>
      </c>
      <c r="S47" s="48" t="s">
        <v>242</v>
      </c>
      <c r="T47" s="56">
        <v>37.5</v>
      </c>
      <c r="U47" s="12">
        <v>7.6</v>
      </c>
      <c r="V47" s="12">
        <v>3.95</v>
      </c>
      <c r="W47" s="12">
        <f t="shared" si="0"/>
        <v>-48.026315789473685</v>
      </c>
      <c r="X47" s="10">
        <f t="shared" si="1"/>
        <v>-1</v>
      </c>
      <c r="Y47" s="10">
        <f t="shared" si="4"/>
        <v>5.480000000000004</v>
      </c>
      <c r="Z47" s="10">
        <f t="shared" si="2"/>
        <v>-1</v>
      </c>
      <c r="AA47" s="10">
        <f t="shared" si="5"/>
        <v>25.04000000000001</v>
      </c>
      <c r="AB47" s="10">
        <f t="shared" si="3"/>
        <v>-1</v>
      </c>
      <c r="AC47" s="10">
        <f t="shared" si="6"/>
        <v>30.876800000000006</v>
      </c>
      <c r="AD47" s="5" t="s">
        <v>364</v>
      </c>
      <c r="AE47" s="15" t="s">
        <v>724</v>
      </c>
      <c r="AF47" s="15">
        <v>2</v>
      </c>
      <c r="AG47" s="15" t="s">
        <v>985</v>
      </c>
    </row>
    <row r="48" spans="1:33" x14ac:dyDescent="0.25">
      <c r="A48" s="23">
        <v>43729.611111111109</v>
      </c>
      <c r="B48" s="54" t="s">
        <v>54</v>
      </c>
      <c r="C48" s="54" t="s">
        <v>53</v>
      </c>
      <c r="D48" s="55">
        <v>15</v>
      </c>
      <c r="E48" s="55">
        <v>7</v>
      </c>
      <c r="F48" s="55">
        <v>15</v>
      </c>
      <c r="G48" s="55">
        <v>94</v>
      </c>
      <c r="H48" s="56" t="s">
        <v>56</v>
      </c>
      <c r="I48" s="56" t="s">
        <v>81</v>
      </c>
      <c r="J48" s="55">
        <v>27</v>
      </c>
      <c r="K48" s="57" t="s">
        <v>131</v>
      </c>
      <c r="L48" s="53" t="s">
        <v>79</v>
      </c>
      <c r="M48" s="53" t="s">
        <v>199</v>
      </c>
      <c r="N48" s="50" t="s">
        <v>78</v>
      </c>
      <c r="O48" s="51">
        <v>47.5</v>
      </c>
      <c r="P48" s="57">
        <v>0.70369999999999999</v>
      </c>
      <c r="Q48" s="57" t="s">
        <v>322</v>
      </c>
      <c r="R48" s="58">
        <v>0.70370370370370372</v>
      </c>
      <c r="S48" s="48" t="s">
        <v>323</v>
      </c>
      <c r="T48" s="56">
        <v>100.5</v>
      </c>
      <c r="U48" s="12">
        <v>7.61</v>
      </c>
      <c r="V48" s="12">
        <v>4</v>
      </c>
      <c r="W48" s="12">
        <f t="shared" si="0"/>
        <v>-47.437582128777919</v>
      </c>
      <c r="X48" s="10">
        <f t="shared" si="1"/>
        <v>-1</v>
      </c>
      <c r="Y48" s="10">
        <f t="shared" si="4"/>
        <v>4.480000000000004</v>
      </c>
      <c r="Z48" s="10">
        <f t="shared" si="2"/>
        <v>-1</v>
      </c>
      <c r="AA48" s="10">
        <f t="shared" si="5"/>
        <v>24.04000000000001</v>
      </c>
      <c r="AB48" s="10">
        <f t="shared" si="3"/>
        <v>-1</v>
      </c>
      <c r="AC48" s="10">
        <f t="shared" si="6"/>
        <v>29.876800000000006</v>
      </c>
      <c r="AD48" s="5" t="s">
        <v>364</v>
      </c>
      <c r="AE48" s="15" t="s">
        <v>724</v>
      </c>
      <c r="AF48" s="15">
        <v>2</v>
      </c>
      <c r="AG48" s="15" t="s">
        <v>985</v>
      </c>
    </row>
    <row r="49" spans="1:33" x14ac:dyDescent="0.25">
      <c r="A49" s="23">
        <v>43729.638888888891</v>
      </c>
      <c r="B49" s="54" t="s">
        <v>317</v>
      </c>
      <c r="C49" s="54" t="s">
        <v>175</v>
      </c>
      <c r="D49" s="55">
        <v>5</v>
      </c>
      <c r="E49" s="55">
        <v>14</v>
      </c>
      <c r="F49" s="55">
        <v>4</v>
      </c>
      <c r="G49" s="55">
        <v>90</v>
      </c>
      <c r="H49" s="56" t="s">
        <v>25</v>
      </c>
      <c r="I49" s="56" t="s">
        <v>81</v>
      </c>
      <c r="J49" s="55">
        <v>11</v>
      </c>
      <c r="K49" s="57" t="s">
        <v>320</v>
      </c>
      <c r="L49" s="53" t="s">
        <v>80</v>
      </c>
      <c r="M49" s="53" t="s">
        <v>244</v>
      </c>
      <c r="N49" s="50" t="s">
        <v>79</v>
      </c>
      <c r="O49" s="51">
        <v>-11.5</v>
      </c>
      <c r="P49" s="57">
        <v>0.72729999999999995</v>
      </c>
      <c r="Q49" s="57" t="s">
        <v>237</v>
      </c>
      <c r="R49" s="58">
        <v>0.72727272727272729</v>
      </c>
      <c r="S49" s="48" t="s">
        <v>272</v>
      </c>
      <c r="T49" s="56">
        <v>46</v>
      </c>
      <c r="U49" s="12">
        <v>6.09</v>
      </c>
      <c r="V49" s="12">
        <v>6</v>
      </c>
      <c r="W49" s="12">
        <f t="shared" si="0"/>
        <v>-1.477832512315274</v>
      </c>
      <c r="X49" s="10">
        <f t="shared" si="1"/>
        <v>-1</v>
      </c>
      <c r="Y49" s="10">
        <f t="shared" si="4"/>
        <v>3.480000000000004</v>
      </c>
      <c r="Z49" s="10">
        <f t="shared" si="2"/>
        <v>-1</v>
      </c>
      <c r="AA49" s="10">
        <f t="shared" si="5"/>
        <v>23.04000000000001</v>
      </c>
      <c r="AB49" s="10">
        <f t="shared" si="3"/>
        <v>-1</v>
      </c>
      <c r="AC49" s="10">
        <f t="shared" si="6"/>
        <v>28.876800000000006</v>
      </c>
      <c r="AD49" s="5" t="s">
        <v>367</v>
      </c>
      <c r="AE49" s="15" t="s">
        <v>724</v>
      </c>
      <c r="AF49" s="15">
        <v>3</v>
      </c>
      <c r="AG49" s="15" t="s">
        <v>984</v>
      </c>
    </row>
    <row r="50" spans="1:33" x14ac:dyDescent="0.25">
      <c r="A50" s="23">
        <v>43729.645833333336</v>
      </c>
      <c r="B50" s="54" t="s">
        <v>13</v>
      </c>
      <c r="C50" s="54" t="s">
        <v>176</v>
      </c>
      <c r="D50" s="55">
        <v>7.5</v>
      </c>
      <c r="E50" s="55">
        <v>29</v>
      </c>
      <c r="F50" s="55">
        <v>4</v>
      </c>
      <c r="G50" s="55">
        <v>95</v>
      </c>
      <c r="H50" s="56" t="s">
        <v>63</v>
      </c>
      <c r="I50" s="56" t="s">
        <v>81</v>
      </c>
      <c r="J50" s="55">
        <v>8</v>
      </c>
      <c r="K50" s="57" t="s">
        <v>296</v>
      </c>
      <c r="L50" s="53" t="s">
        <v>81</v>
      </c>
      <c r="M50" s="53" t="s">
        <v>251</v>
      </c>
      <c r="N50" s="50" t="s">
        <v>79</v>
      </c>
      <c r="O50" s="51">
        <v>-11.5</v>
      </c>
      <c r="P50" s="57">
        <v>0.75</v>
      </c>
      <c r="Q50" s="57" t="s">
        <v>266</v>
      </c>
      <c r="R50" s="58">
        <v>0.75</v>
      </c>
      <c r="S50" s="48" t="s">
        <v>266</v>
      </c>
      <c r="T50" s="56">
        <v>37</v>
      </c>
      <c r="U50" s="12">
        <v>7.2</v>
      </c>
      <c r="V50" s="12">
        <v>1.01</v>
      </c>
      <c r="W50" s="12">
        <f t="shared" si="0"/>
        <v>-85.972222222222229</v>
      </c>
      <c r="X50" s="10">
        <f t="shared" si="1"/>
        <v>0.98</v>
      </c>
      <c r="Y50" s="10">
        <f t="shared" si="4"/>
        <v>4.4600000000000044</v>
      </c>
      <c r="Z50" s="10">
        <f t="shared" si="2"/>
        <v>1.96</v>
      </c>
      <c r="AA50" s="10">
        <f t="shared" si="5"/>
        <v>25.000000000000011</v>
      </c>
      <c r="AB50" s="10">
        <f t="shared" si="3"/>
        <v>6.0759999999999996</v>
      </c>
      <c r="AC50" s="10">
        <f t="shared" si="6"/>
        <v>34.952800000000003</v>
      </c>
      <c r="AD50" s="5" t="s">
        <v>364</v>
      </c>
      <c r="AE50" s="15" t="s">
        <v>724</v>
      </c>
      <c r="AF50" s="15">
        <v>2</v>
      </c>
      <c r="AG50" s="15" t="s">
        <v>985</v>
      </c>
    </row>
    <row r="51" spans="1:33" x14ac:dyDescent="0.25">
      <c r="A51" s="23">
        <v>43729.6875</v>
      </c>
      <c r="B51" s="54" t="s">
        <v>317</v>
      </c>
      <c r="C51" s="54" t="s">
        <v>321</v>
      </c>
      <c r="D51" s="55">
        <v>4.5</v>
      </c>
      <c r="E51" s="55">
        <v>21</v>
      </c>
      <c r="F51" s="55">
        <v>1</v>
      </c>
      <c r="G51" s="55">
        <v>80</v>
      </c>
      <c r="H51" s="56" t="s">
        <v>152</v>
      </c>
      <c r="I51" s="56" t="s">
        <v>80</v>
      </c>
      <c r="J51" s="55">
        <v>7</v>
      </c>
      <c r="K51" s="57" t="s">
        <v>235</v>
      </c>
      <c r="L51" s="53" t="s">
        <v>79</v>
      </c>
      <c r="M51" s="53" t="s">
        <v>267</v>
      </c>
      <c r="N51" s="50" t="s">
        <v>79</v>
      </c>
      <c r="O51" s="51">
        <v>19</v>
      </c>
      <c r="P51" s="57">
        <v>0.71430000000000005</v>
      </c>
      <c r="Q51" s="57" t="s">
        <v>237</v>
      </c>
      <c r="R51" s="58">
        <v>0.7142857142857143</v>
      </c>
      <c r="S51" s="48" t="s">
        <v>246</v>
      </c>
      <c r="T51" s="56">
        <v>27.5</v>
      </c>
      <c r="U51" s="12">
        <v>5.3</v>
      </c>
      <c r="V51" s="12">
        <v>3.05</v>
      </c>
      <c r="W51" s="12">
        <f t="shared" si="0"/>
        <v>-42.452830188679243</v>
      </c>
      <c r="X51" s="10">
        <f t="shared" si="1"/>
        <v>-1</v>
      </c>
      <c r="Y51" s="10">
        <f t="shared" si="4"/>
        <v>3.4600000000000044</v>
      </c>
      <c r="Z51" s="10">
        <f t="shared" si="2"/>
        <v>-1</v>
      </c>
      <c r="AA51" s="10">
        <f t="shared" si="5"/>
        <v>24.000000000000011</v>
      </c>
      <c r="AB51" s="10">
        <f t="shared" si="3"/>
        <v>-1</v>
      </c>
      <c r="AC51" s="10">
        <f t="shared" si="6"/>
        <v>33.952800000000003</v>
      </c>
      <c r="AD51" s="5" t="s">
        <v>367</v>
      </c>
      <c r="AE51" s="15" t="s">
        <v>724</v>
      </c>
      <c r="AF51" s="15">
        <v>3</v>
      </c>
      <c r="AG51" s="15" t="s">
        <v>996</v>
      </c>
    </row>
    <row r="52" spans="1:33" x14ac:dyDescent="0.25">
      <c r="A52" s="23">
        <v>43731.642361111109</v>
      </c>
      <c r="B52" s="54" t="s">
        <v>49</v>
      </c>
      <c r="C52" s="54" t="s">
        <v>137</v>
      </c>
      <c r="D52" s="55">
        <v>6.5</v>
      </c>
      <c r="E52" s="55">
        <v>9</v>
      </c>
      <c r="F52" s="55">
        <v>1</v>
      </c>
      <c r="G52" s="55">
        <v>83</v>
      </c>
      <c r="H52" s="56" t="s">
        <v>89</v>
      </c>
      <c r="I52" s="56" t="s">
        <v>83</v>
      </c>
      <c r="J52" s="55">
        <v>18</v>
      </c>
      <c r="K52" s="57" t="s">
        <v>263</v>
      </c>
      <c r="L52" s="53" t="s">
        <v>79</v>
      </c>
      <c r="M52" s="53" t="s">
        <v>244</v>
      </c>
      <c r="N52" s="50" t="s">
        <v>81</v>
      </c>
      <c r="O52" s="51">
        <v>-2</v>
      </c>
      <c r="P52" s="57">
        <v>0.72219999999999995</v>
      </c>
      <c r="Q52" s="57" t="s">
        <v>242</v>
      </c>
      <c r="R52" s="58">
        <v>0.72222222222222221</v>
      </c>
      <c r="S52" s="48" t="s">
        <v>284</v>
      </c>
      <c r="T52" s="56">
        <v>73.5</v>
      </c>
      <c r="U52" s="12">
        <v>6.49</v>
      </c>
      <c r="V52" s="12">
        <v>2</v>
      </c>
      <c r="W52" s="12">
        <f t="shared" si="0"/>
        <v>-69.183359013867488</v>
      </c>
      <c r="X52" s="10">
        <f t="shared" si="1"/>
        <v>0.98</v>
      </c>
      <c r="Y52" s="10">
        <f t="shared" si="4"/>
        <v>4.4400000000000048</v>
      </c>
      <c r="Z52" s="10">
        <f t="shared" si="2"/>
        <v>1.96</v>
      </c>
      <c r="AA52" s="10">
        <f t="shared" si="5"/>
        <v>25.960000000000012</v>
      </c>
      <c r="AB52" s="10">
        <f t="shared" si="3"/>
        <v>-1</v>
      </c>
      <c r="AC52" s="10">
        <f t="shared" si="6"/>
        <v>32.952800000000003</v>
      </c>
      <c r="AD52" s="6" t="s">
        <v>364</v>
      </c>
      <c r="AE52" s="15" t="s">
        <v>724</v>
      </c>
      <c r="AF52" s="15">
        <v>3</v>
      </c>
      <c r="AG52" s="15" t="s">
        <v>985</v>
      </c>
    </row>
    <row r="53" spans="1:33" x14ac:dyDescent="0.25">
      <c r="A53" s="23">
        <v>43736.597222222219</v>
      </c>
      <c r="B53" s="54" t="s">
        <v>259</v>
      </c>
      <c r="C53" s="54" t="s">
        <v>285</v>
      </c>
      <c r="D53" s="55">
        <v>7</v>
      </c>
      <c r="E53" s="55">
        <v>18</v>
      </c>
      <c r="F53" s="55">
        <v>0</v>
      </c>
      <c r="G53" s="55">
        <v>108</v>
      </c>
      <c r="H53" s="56" t="s">
        <v>123</v>
      </c>
      <c r="I53" s="56" t="s">
        <v>80</v>
      </c>
      <c r="J53" s="55">
        <v>8</v>
      </c>
      <c r="K53" s="57" t="s">
        <v>265</v>
      </c>
      <c r="L53" s="53" t="s">
        <v>79</v>
      </c>
      <c r="M53" s="53" t="s">
        <v>313</v>
      </c>
      <c r="N53" s="50" t="s">
        <v>81</v>
      </c>
      <c r="O53" s="51">
        <v>-2</v>
      </c>
      <c r="P53" s="57">
        <v>0.75</v>
      </c>
      <c r="Q53" s="57" t="s">
        <v>237</v>
      </c>
      <c r="R53" s="58">
        <v>0.75</v>
      </c>
      <c r="S53" s="48" t="s">
        <v>266</v>
      </c>
      <c r="T53" s="56">
        <v>37</v>
      </c>
      <c r="U53" s="12">
        <v>8.9</v>
      </c>
      <c r="V53" s="12">
        <v>7.4</v>
      </c>
      <c r="W53" s="12">
        <f t="shared" si="0"/>
        <v>-16.853932584269657</v>
      </c>
      <c r="X53" s="10">
        <f t="shared" si="1"/>
        <v>-1</v>
      </c>
      <c r="Y53" s="10">
        <f t="shared" si="4"/>
        <v>3.4400000000000048</v>
      </c>
      <c r="Z53" s="10">
        <f t="shared" si="2"/>
        <v>-1</v>
      </c>
      <c r="AA53" s="10">
        <f t="shared" si="5"/>
        <v>24.960000000000012</v>
      </c>
      <c r="AB53" s="10">
        <f t="shared" si="3"/>
        <v>-1</v>
      </c>
      <c r="AC53" s="10">
        <f t="shared" si="6"/>
        <v>31.952800000000003</v>
      </c>
      <c r="AD53" s="5" t="s">
        <v>367</v>
      </c>
      <c r="AE53" s="15" t="s">
        <v>721</v>
      </c>
      <c r="AF53" s="15">
        <v>0</v>
      </c>
      <c r="AG53" s="15" t="s">
        <v>985</v>
      </c>
    </row>
    <row r="54" spans="1:33" x14ac:dyDescent="0.25">
      <c r="A54" s="23">
        <v>43736.607638888891</v>
      </c>
      <c r="B54" s="54" t="s">
        <v>120</v>
      </c>
      <c r="C54" s="54" t="s">
        <v>154</v>
      </c>
      <c r="D54" s="55">
        <v>8</v>
      </c>
      <c r="E54" s="55">
        <v>13</v>
      </c>
      <c r="F54" s="55">
        <v>16</v>
      </c>
      <c r="G54" s="55">
        <v>94</v>
      </c>
      <c r="H54" s="56"/>
      <c r="I54" s="56" t="s">
        <v>83</v>
      </c>
      <c r="J54" s="55">
        <v>12</v>
      </c>
      <c r="K54" s="57" t="s">
        <v>241</v>
      </c>
      <c r="L54" s="53" t="s">
        <v>79</v>
      </c>
      <c r="M54" s="53" t="s">
        <v>261</v>
      </c>
      <c r="N54" s="50" t="s">
        <v>78</v>
      </c>
      <c r="O54" s="51">
        <v>-13.5</v>
      </c>
      <c r="P54" s="57">
        <v>0.75</v>
      </c>
      <c r="Q54" s="57" t="s">
        <v>242</v>
      </c>
      <c r="R54" s="58">
        <v>0.75</v>
      </c>
      <c r="S54" s="48" t="s">
        <v>266</v>
      </c>
      <c r="T54" s="56">
        <v>55.5</v>
      </c>
      <c r="U54" s="12">
        <v>6.31</v>
      </c>
      <c r="V54" s="12">
        <v>1.01</v>
      </c>
      <c r="W54" s="12">
        <f t="shared" si="0"/>
        <v>-83.993660855784469</v>
      </c>
      <c r="X54" s="10">
        <f t="shared" si="1"/>
        <v>0.98</v>
      </c>
      <c r="Y54" s="10">
        <f t="shared" si="4"/>
        <v>4.4200000000000053</v>
      </c>
      <c r="Z54" s="10">
        <f t="shared" si="2"/>
        <v>1.96</v>
      </c>
      <c r="AA54" s="10">
        <f t="shared" si="5"/>
        <v>26.920000000000012</v>
      </c>
      <c r="AB54" s="10">
        <f t="shared" si="3"/>
        <v>5.2037999999999993</v>
      </c>
      <c r="AC54" s="10">
        <f t="shared" si="6"/>
        <v>37.156600000000005</v>
      </c>
      <c r="AD54" s="6" t="s">
        <v>362</v>
      </c>
      <c r="AE54" s="15" t="s">
        <v>724</v>
      </c>
      <c r="AF54" s="15">
        <v>0</v>
      </c>
      <c r="AG54" s="15" t="s">
        <v>985</v>
      </c>
    </row>
    <row r="55" spans="1:33" x14ac:dyDescent="0.25">
      <c r="A55" s="23">
        <v>43736.725694444445</v>
      </c>
      <c r="B55" s="54" t="s">
        <v>317</v>
      </c>
      <c r="C55" s="54" t="s">
        <v>247</v>
      </c>
      <c r="D55" s="55">
        <v>6.5</v>
      </c>
      <c r="E55" s="55">
        <v>22</v>
      </c>
      <c r="F55" s="55">
        <v>1</v>
      </c>
      <c r="G55" s="55">
        <v>93</v>
      </c>
      <c r="H55" s="56" t="s">
        <v>238</v>
      </c>
      <c r="I55" s="56" t="s">
        <v>81</v>
      </c>
      <c r="J55" s="55">
        <v>8</v>
      </c>
      <c r="K55" s="57" t="s">
        <v>296</v>
      </c>
      <c r="L55" s="53" t="s">
        <v>79</v>
      </c>
      <c r="M55" s="53" t="s">
        <v>254</v>
      </c>
      <c r="N55" s="50" t="s">
        <v>79</v>
      </c>
      <c r="O55" s="51">
        <v>-11.5</v>
      </c>
      <c r="P55" s="57">
        <v>0.75</v>
      </c>
      <c r="Q55" s="57" t="s">
        <v>280</v>
      </c>
      <c r="R55" s="58">
        <v>0.75</v>
      </c>
      <c r="S55" s="48" t="s">
        <v>266</v>
      </c>
      <c r="T55" s="56">
        <v>37</v>
      </c>
      <c r="U55" s="12">
        <v>8.41</v>
      </c>
      <c r="V55" s="12">
        <v>6</v>
      </c>
      <c r="W55" s="12">
        <f t="shared" si="0"/>
        <v>-28.656361474435201</v>
      </c>
      <c r="X55" s="10">
        <f t="shared" si="1"/>
        <v>-1</v>
      </c>
      <c r="Y55" s="10">
        <f t="shared" si="4"/>
        <v>3.4200000000000053</v>
      </c>
      <c r="Z55" s="10">
        <f t="shared" si="2"/>
        <v>-1</v>
      </c>
      <c r="AA55" s="10">
        <f t="shared" si="5"/>
        <v>25.920000000000012</v>
      </c>
      <c r="AB55" s="10">
        <f t="shared" si="3"/>
        <v>-1</v>
      </c>
      <c r="AC55" s="10">
        <f t="shared" si="6"/>
        <v>36.156600000000005</v>
      </c>
      <c r="AD55" s="6" t="s">
        <v>364</v>
      </c>
      <c r="AE55" s="15" t="s">
        <v>724</v>
      </c>
      <c r="AF55" s="15">
        <v>2</v>
      </c>
      <c r="AG55" s="15" t="s">
        <v>985</v>
      </c>
    </row>
    <row r="56" spans="1:33" x14ac:dyDescent="0.25">
      <c r="A56" s="23">
        <v>43737.635416666664</v>
      </c>
      <c r="B56" s="54" t="s">
        <v>42</v>
      </c>
      <c r="C56" s="54" t="s">
        <v>163</v>
      </c>
      <c r="D56" s="55">
        <v>8</v>
      </c>
      <c r="E56" s="55">
        <v>22</v>
      </c>
      <c r="F56" s="55">
        <v>1</v>
      </c>
      <c r="G56" s="55">
        <v>85</v>
      </c>
      <c r="H56" s="56" t="s">
        <v>52</v>
      </c>
      <c r="I56" s="56" t="s">
        <v>83</v>
      </c>
      <c r="J56" s="55">
        <v>17</v>
      </c>
      <c r="K56" s="57" t="s">
        <v>299</v>
      </c>
      <c r="L56" s="53" t="s">
        <v>79</v>
      </c>
      <c r="M56" s="53" t="s">
        <v>312</v>
      </c>
      <c r="N56" s="50" t="s">
        <v>80</v>
      </c>
      <c r="O56" s="51">
        <v>9.5</v>
      </c>
      <c r="P56" s="57">
        <v>0.70589999999999997</v>
      </c>
      <c r="Q56" s="57" t="s">
        <v>335</v>
      </c>
      <c r="R56" s="58">
        <v>0.70588235294117652</v>
      </c>
      <c r="S56" s="48" t="s">
        <v>298</v>
      </c>
      <c r="T56" s="56">
        <v>64</v>
      </c>
      <c r="U56" s="12">
        <v>6.2</v>
      </c>
      <c r="V56" s="12">
        <v>3.35</v>
      </c>
      <c r="W56" s="12">
        <f t="shared" si="0"/>
        <v>-45.967741935483872</v>
      </c>
      <c r="X56" s="10">
        <f t="shared" si="1"/>
        <v>-1</v>
      </c>
      <c r="Y56" s="10">
        <f t="shared" si="4"/>
        <v>2.4200000000000053</v>
      </c>
      <c r="Z56" s="10">
        <f t="shared" si="2"/>
        <v>-1</v>
      </c>
      <c r="AA56" s="10">
        <f t="shared" si="5"/>
        <v>24.920000000000012</v>
      </c>
      <c r="AB56" s="10">
        <f t="shared" si="3"/>
        <v>-1</v>
      </c>
      <c r="AC56" s="10">
        <f t="shared" si="6"/>
        <v>35.156600000000005</v>
      </c>
      <c r="AD56" s="5" t="s">
        <v>363</v>
      </c>
      <c r="AE56" s="15" t="s">
        <v>724</v>
      </c>
      <c r="AF56" s="15">
        <v>3</v>
      </c>
      <c r="AG56" s="15" t="s">
        <v>985</v>
      </c>
    </row>
    <row r="57" spans="1:33" x14ac:dyDescent="0.25">
      <c r="A57" s="23">
        <v>43739.645833333336</v>
      </c>
      <c r="B57" s="54" t="s">
        <v>211</v>
      </c>
      <c r="C57" s="54" t="s">
        <v>336</v>
      </c>
      <c r="D57" s="55">
        <v>11</v>
      </c>
      <c r="E57" s="55">
        <v>45</v>
      </c>
      <c r="F57" s="55">
        <v>0</v>
      </c>
      <c r="G57" s="55">
        <v>117</v>
      </c>
      <c r="H57" s="54" t="s">
        <v>337</v>
      </c>
      <c r="I57" s="56" t="s">
        <v>80</v>
      </c>
      <c r="J57" s="55" t="s">
        <v>78</v>
      </c>
      <c r="K57" s="57">
        <v>0.2</v>
      </c>
      <c r="L57" s="53" t="s">
        <v>79</v>
      </c>
      <c r="M57" s="53" t="s">
        <v>260</v>
      </c>
      <c r="N57" s="50" t="s">
        <v>114</v>
      </c>
      <c r="O57" s="51" t="s">
        <v>220</v>
      </c>
      <c r="P57" s="57">
        <v>1</v>
      </c>
      <c r="Q57" s="57">
        <v>1</v>
      </c>
      <c r="R57" s="58" t="s">
        <v>278</v>
      </c>
      <c r="S57" s="48">
        <v>1</v>
      </c>
      <c r="T57" s="56" t="s">
        <v>338</v>
      </c>
      <c r="U57" s="12">
        <v>8.8000000000000007</v>
      </c>
      <c r="V57" s="12">
        <v>9.8000000000000007</v>
      </c>
      <c r="W57" s="12">
        <f t="shared" si="0"/>
        <v>11.36363636363636</v>
      </c>
      <c r="X57" s="10">
        <f t="shared" si="1"/>
        <v>-1</v>
      </c>
      <c r="Y57" s="10">
        <f t="shared" si="4"/>
        <v>1.4200000000000053</v>
      </c>
      <c r="Z57" s="10">
        <f t="shared" si="2"/>
        <v>-1</v>
      </c>
      <c r="AA57" s="10">
        <f t="shared" si="5"/>
        <v>23.920000000000012</v>
      </c>
      <c r="AB57" s="10">
        <f t="shared" si="3"/>
        <v>-1</v>
      </c>
      <c r="AC57" s="10">
        <f t="shared" si="6"/>
        <v>34.156600000000005</v>
      </c>
      <c r="AD57" s="5" t="s">
        <v>362</v>
      </c>
      <c r="AE57" s="15" t="s">
        <v>721</v>
      </c>
      <c r="AF57" s="15">
        <v>3</v>
      </c>
      <c r="AG57" s="15" t="s">
        <v>985</v>
      </c>
    </row>
    <row r="58" spans="1:33" x14ac:dyDescent="0.25">
      <c r="A58" s="23">
        <v>43740.565972222219</v>
      </c>
      <c r="B58" s="54" t="s">
        <v>339</v>
      </c>
      <c r="C58" s="54" t="s">
        <v>206</v>
      </c>
      <c r="D58" s="55">
        <v>6</v>
      </c>
      <c r="E58" s="55">
        <v>18</v>
      </c>
      <c r="F58" s="55">
        <v>0</v>
      </c>
      <c r="G58" s="55">
        <v>115</v>
      </c>
      <c r="H58" s="56" t="s">
        <v>76</v>
      </c>
      <c r="I58" s="56" t="s">
        <v>79</v>
      </c>
      <c r="J58" s="55">
        <v>6</v>
      </c>
      <c r="K58" s="57" t="s">
        <v>241</v>
      </c>
      <c r="L58" s="53" t="s">
        <v>79</v>
      </c>
      <c r="M58" s="53" t="s">
        <v>307</v>
      </c>
      <c r="N58" s="50" t="s">
        <v>80</v>
      </c>
      <c r="O58" s="51">
        <v>-21</v>
      </c>
      <c r="P58" s="57">
        <v>0.83330000000000004</v>
      </c>
      <c r="Q58" s="57" t="s">
        <v>237</v>
      </c>
      <c r="R58" s="58">
        <v>0.83333333333333337</v>
      </c>
      <c r="S58" s="48" t="s">
        <v>242</v>
      </c>
      <c r="T58" s="56">
        <v>37.5</v>
      </c>
      <c r="U58" s="12">
        <v>5.0999999999999996</v>
      </c>
      <c r="V58" s="12">
        <v>3</v>
      </c>
      <c r="W58" s="12">
        <f t="shared" si="0"/>
        <v>-41.17647058823529</v>
      </c>
      <c r="X58" s="10">
        <f t="shared" si="1"/>
        <v>-1</v>
      </c>
      <c r="Y58" s="10">
        <f t="shared" si="4"/>
        <v>0.42000000000000526</v>
      </c>
      <c r="Z58" s="10">
        <f t="shared" si="2"/>
        <v>-1</v>
      </c>
      <c r="AA58" s="10">
        <f t="shared" si="5"/>
        <v>22.920000000000012</v>
      </c>
      <c r="AB58" s="10">
        <f t="shared" si="3"/>
        <v>-1</v>
      </c>
      <c r="AC58" s="10">
        <f t="shared" si="6"/>
        <v>33.156600000000005</v>
      </c>
      <c r="AD58" s="6" t="s">
        <v>364</v>
      </c>
      <c r="AE58" s="15" t="s">
        <v>721</v>
      </c>
      <c r="AF58" s="15">
        <v>4</v>
      </c>
      <c r="AG58" s="15" t="s">
        <v>997</v>
      </c>
    </row>
    <row r="59" spans="1:33" x14ac:dyDescent="0.25">
      <c r="A59" s="23">
        <v>43742.704861111109</v>
      </c>
      <c r="B59" s="54" t="s">
        <v>64</v>
      </c>
      <c r="C59" s="54" t="s">
        <v>196</v>
      </c>
      <c r="D59" s="55">
        <v>5</v>
      </c>
      <c r="E59" s="55">
        <v>26</v>
      </c>
      <c r="F59" s="55">
        <v>10</v>
      </c>
      <c r="G59" s="55">
        <v>98</v>
      </c>
      <c r="H59" s="56" t="s">
        <v>197</v>
      </c>
      <c r="I59" s="56" t="s">
        <v>81</v>
      </c>
      <c r="J59" s="55">
        <v>9</v>
      </c>
      <c r="K59" s="57" t="s">
        <v>241</v>
      </c>
      <c r="L59" s="53" t="s">
        <v>79</v>
      </c>
      <c r="M59" s="53" t="s">
        <v>345</v>
      </c>
      <c r="N59" s="50" t="s">
        <v>78</v>
      </c>
      <c r="O59" s="51">
        <v>-13.5</v>
      </c>
      <c r="P59" s="57">
        <v>0.77780000000000005</v>
      </c>
      <c r="Q59" s="57" t="s">
        <v>240</v>
      </c>
      <c r="R59" s="58">
        <v>0.77777777777777779</v>
      </c>
      <c r="S59" s="48" t="s">
        <v>243</v>
      </c>
      <c r="T59" s="56">
        <v>46.5</v>
      </c>
      <c r="U59" s="12">
        <v>4.1500000000000004</v>
      </c>
      <c r="V59" s="12">
        <v>4.3</v>
      </c>
      <c r="W59" s="12">
        <f t="shared" si="0"/>
        <v>3.6144578313252822</v>
      </c>
      <c r="X59" s="10">
        <f t="shared" si="1"/>
        <v>-1</v>
      </c>
      <c r="Y59" s="10">
        <f t="shared" si="4"/>
        <v>-0.57999999999999474</v>
      </c>
      <c r="Z59" s="10">
        <f t="shared" si="2"/>
        <v>-1</v>
      </c>
      <c r="AA59" s="10">
        <f t="shared" si="5"/>
        <v>21.920000000000012</v>
      </c>
      <c r="AB59" s="10">
        <f t="shared" si="3"/>
        <v>-1</v>
      </c>
      <c r="AC59" s="10">
        <f t="shared" si="6"/>
        <v>32.156600000000005</v>
      </c>
      <c r="AD59" s="6" t="s">
        <v>362</v>
      </c>
      <c r="AE59" s="15" t="s">
        <v>724</v>
      </c>
      <c r="AF59" s="15">
        <v>2</v>
      </c>
      <c r="AG59" s="15" t="s">
        <v>985</v>
      </c>
    </row>
    <row r="60" spans="1:33" x14ac:dyDescent="0.25">
      <c r="A60" s="23">
        <v>43743.600694444445</v>
      </c>
      <c r="B60" s="54" t="s">
        <v>162</v>
      </c>
      <c r="C60" s="54" t="s">
        <v>207</v>
      </c>
      <c r="D60" s="55">
        <v>3.5</v>
      </c>
      <c r="E60" s="55">
        <v>27</v>
      </c>
      <c r="F60" s="55">
        <v>0</v>
      </c>
      <c r="G60" s="55">
        <v>112</v>
      </c>
      <c r="H60" s="56" t="s">
        <v>208</v>
      </c>
      <c r="I60" s="56" t="s">
        <v>79</v>
      </c>
      <c r="J60" s="55">
        <v>18</v>
      </c>
      <c r="K60" s="57" t="s">
        <v>131</v>
      </c>
      <c r="L60" s="53" t="s">
        <v>81</v>
      </c>
      <c r="M60" s="53" t="s">
        <v>94</v>
      </c>
      <c r="N60" s="50" t="s">
        <v>81</v>
      </c>
      <c r="O60" s="51">
        <v>-2</v>
      </c>
      <c r="P60" s="57">
        <v>0.77780000000000005</v>
      </c>
      <c r="Q60" s="57" t="s">
        <v>348</v>
      </c>
      <c r="R60" s="58">
        <v>0.77777777777777779</v>
      </c>
      <c r="S60" s="48" t="s">
        <v>243</v>
      </c>
      <c r="T60" s="56">
        <v>93</v>
      </c>
      <c r="U60" s="12">
        <v>4.93</v>
      </c>
      <c r="V60" s="12">
        <v>1.01</v>
      </c>
      <c r="W60" s="12">
        <f t="shared" si="0"/>
        <v>-79.513184584178504</v>
      </c>
      <c r="X60" s="10">
        <f t="shared" si="1"/>
        <v>0.98</v>
      </c>
      <c r="Y60" s="10">
        <f t="shared" si="4"/>
        <v>0.40000000000000524</v>
      </c>
      <c r="Z60" s="10">
        <f t="shared" si="2"/>
        <v>1.96</v>
      </c>
      <c r="AA60" s="10">
        <f t="shared" si="5"/>
        <v>23.880000000000013</v>
      </c>
      <c r="AB60" s="10">
        <f t="shared" si="3"/>
        <v>3.8513999999999995</v>
      </c>
      <c r="AC60" s="10">
        <f t="shared" si="6"/>
        <v>36.008000000000003</v>
      </c>
      <c r="AD60" s="5" t="s">
        <v>363</v>
      </c>
      <c r="AE60" s="15" t="s">
        <v>723</v>
      </c>
      <c r="AF60" s="15">
        <v>4</v>
      </c>
      <c r="AG60" s="15" t="s">
        <v>986</v>
      </c>
    </row>
    <row r="61" spans="1:33" x14ac:dyDescent="0.25">
      <c r="A61" s="23">
        <v>43743.701388888891</v>
      </c>
      <c r="B61" s="54" t="s">
        <v>64</v>
      </c>
      <c r="C61" s="54" t="s">
        <v>106</v>
      </c>
      <c r="D61" s="55">
        <v>9</v>
      </c>
      <c r="E61" s="55">
        <v>28</v>
      </c>
      <c r="F61" s="55">
        <v>13</v>
      </c>
      <c r="G61" s="55">
        <v>83</v>
      </c>
      <c r="H61" s="56" t="s">
        <v>256</v>
      </c>
      <c r="I61" s="56" t="s">
        <v>81</v>
      </c>
      <c r="J61" s="55">
        <v>8</v>
      </c>
      <c r="K61" s="57" t="s">
        <v>296</v>
      </c>
      <c r="L61" s="53" t="s">
        <v>81</v>
      </c>
      <c r="M61" s="53" t="s">
        <v>170</v>
      </c>
      <c r="N61" s="50" t="s">
        <v>80</v>
      </c>
      <c r="O61" s="51">
        <v>9.5</v>
      </c>
      <c r="P61" s="57">
        <v>0.875</v>
      </c>
      <c r="Q61" s="57" t="s">
        <v>280</v>
      </c>
      <c r="R61" s="58">
        <v>0.875</v>
      </c>
      <c r="S61" s="48" t="s">
        <v>280</v>
      </c>
      <c r="T61" s="56">
        <v>56.5</v>
      </c>
      <c r="U61" s="12">
        <v>8.68</v>
      </c>
      <c r="V61" s="12">
        <v>8.1999999999999993</v>
      </c>
      <c r="W61" s="12">
        <f t="shared" si="0"/>
        <v>-5.5299539170507046</v>
      </c>
      <c r="X61" s="10">
        <f t="shared" si="1"/>
        <v>-1</v>
      </c>
      <c r="Y61" s="10">
        <f t="shared" si="4"/>
        <v>-0.59999999999999476</v>
      </c>
      <c r="Z61" s="10">
        <f t="shared" si="2"/>
        <v>-1</v>
      </c>
      <c r="AA61" s="10">
        <f t="shared" si="5"/>
        <v>22.880000000000013</v>
      </c>
      <c r="AB61" s="10">
        <f t="shared" si="3"/>
        <v>-1</v>
      </c>
      <c r="AC61" s="10">
        <f t="shared" si="6"/>
        <v>35.008000000000003</v>
      </c>
      <c r="AD61" s="6" t="s">
        <v>362</v>
      </c>
      <c r="AE61" s="15" t="s">
        <v>724</v>
      </c>
      <c r="AF61" s="15">
        <v>3</v>
      </c>
      <c r="AG61" s="15" t="s">
        <v>985</v>
      </c>
    </row>
    <row r="62" spans="1:33" x14ac:dyDescent="0.25">
      <c r="A62" s="23">
        <v>43745.680555555555</v>
      </c>
      <c r="B62" s="54" t="s">
        <v>68</v>
      </c>
      <c r="C62" s="54" t="s">
        <v>147</v>
      </c>
      <c r="D62" s="55"/>
      <c r="E62" s="55">
        <v>18</v>
      </c>
      <c r="F62" s="55">
        <v>0</v>
      </c>
      <c r="G62" s="55">
        <v>108</v>
      </c>
      <c r="H62" s="56" t="s">
        <v>148</v>
      </c>
      <c r="I62" s="56" t="s">
        <v>80</v>
      </c>
      <c r="J62" s="55">
        <v>8</v>
      </c>
      <c r="K62" s="57" t="s">
        <v>265</v>
      </c>
      <c r="L62" s="56" t="s">
        <v>79</v>
      </c>
      <c r="M62" s="56" t="s">
        <v>248</v>
      </c>
      <c r="N62" s="56" t="s">
        <v>79</v>
      </c>
      <c r="O62" s="55">
        <v>-11.5</v>
      </c>
      <c r="P62" s="57">
        <v>0.75</v>
      </c>
      <c r="Q62" s="57" t="s">
        <v>266</v>
      </c>
      <c r="R62" s="58">
        <v>0.75</v>
      </c>
      <c r="S62" s="57" t="s">
        <v>266</v>
      </c>
      <c r="T62" s="54">
        <v>37</v>
      </c>
      <c r="U62" s="12">
        <v>7.14</v>
      </c>
      <c r="V62" s="12">
        <v>1.01</v>
      </c>
      <c r="W62" s="12">
        <f t="shared" si="0"/>
        <v>-85.854341736694678</v>
      </c>
      <c r="X62" s="10">
        <f t="shared" si="1"/>
        <v>0.98</v>
      </c>
      <c r="Y62" s="10">
        <f t="shared" si="4"/>
        <v>0.38000000000000522</v>
      </c>
      <c r="Z62" s="10">
        <f t="shared" si="2"/>
        <v>1.96</v>
      </c>
      <c r="AA62" s="10">
        <f t="shared" si="5"/>
        <v>24.840000000000014</v>
      </c>
      <c r="AB62" s="10">
        <f t="shared" si="3"/>
        <v>6.0171999999999999</v>
      </c>
      <c r="AC62" s="10">
        <f t="shared" si="6"/>
        <v>41.025200000000005</v>
      </c>
      <c r="AD62" s="5" t="s">
        <v>363</v>
      </c>
      <c r="AE62" s="15" t="s">
        <v>721</v>
      </c>
      <c r="AF62" s="15">
        <v>4</v>
      </c>
      <c r="AG62" s="15" t="s">
        <v>986</v>
      </c>
    </row>
    <row r="63" spans="1:33" x14ac:dyDescent="0.25">
      <c r="A63" s="22">
        <v>43748.597222222219</v>
      </c>
      <c r="B63" s="45" t="s">
        <v>353</v>
      </c>
      <c r="C63" s="45" t="s">
        <v>274</v>
      </c>
      <c r="D63" s="46">
        <v>4.5</v>
      </c>
      <c r="E63" s="46">
        <v>20</v>
      </c>
      <c r="F63" s="46">
        <v>0</v>
      </c>
      <c r="G63" s="46">
        <v>117</v>
      </c>
      <c r="H63" s="47" t="s">
        <v>275</v>
      </c>
      <c r="I63" s="47" t="s">
        <v>79</v>
      </c>
      <c r="J63" s="46">
        <v>9</v>
      </c>
      <c r="K63" s="59">
        <v>0.22220000000000001</v>
      </c>
      <c r="L63" s="53">
        <v>2</v>
      </c>
      <c r="M63" s="53" t="s">
        <v>199</v>
      </c>
      <c r="N63" s="50" t="s">
        <v>80</v>
      </c>
      <c r="O63" s="51">
        <v>-21</v>
      </c>
      <c r="P63" s="48">
        <v>0.77780000000000005</v>
      </c>
      <c r="Q63" s="48">
        <v>1</v>
      </c>
      <c r="R63" s="52">
        <v>0.77777777777777779</v>
      </c>
      <c r="S63" s="48" t="s">
        <v>243</v>
      </c>
      <c r="T63" s="47">
        <v>46.5</v>
      </c>
      <c r="U63" s="11">
        <v>5.05</v>
      </c>
      <c r="V63" s="11">
        <v>3.75</v>
      </c>
      <c r="W63" s="12">
        <f t="shared" ref="W63:W120" si="7">SUM(V63/U63)*100-100</f>
        <v>-25.742574257425744</v>
      </c>
      <c r="X63" s="10">
        <f t="shared" ref="X63:X121" si="8">IF(W63&lt;-49.99,0.98,-1)</f>
        <v>-1</v>
      </c>
      <c r="Y63" s="10">
        <f t="shared" si="4"/>
        <v>-0.61999999999999478</v>
      </c>
      <c r="Z63" s="10">
        <f t="shared" ref="Z63:Z121" si="9">IF(W63&lt;-66.66,1.96,-1)</f>
        <v>-1</v>
      </c>
      <c r="AA63" s="10">
        <f t="shared" si="5"/>
        <v>23.840000000000014</v>
      </c>
      <c r="AB63" s="10">
        <f t="shared" ref="AB63:AB121" si="10">IF(V63=1.01,(U63-1)*98%,-1)</f>
        <v>-1</v>
      </c>
      <c r="AC63" s="10">
        <f t="shared" si="6"/>
        <v>40.025200000000005</v>
      </c>
      <c r="AD63" s="6" t="s">
        <v>363</v>
      </c>
      <c r="AE63" s="15" t="s">
        <v>721</v>
      </c>
      <c r="AF63" s="15">
        <v>4</v>
      </c>
      <c r="AG63" s="15" t="s">
        <v>985</v>
      </c>
    </row>
    <row r="64" spans="1:33" x14ac:dyDescent="0.25">
      <c r="A64" s="22">
        <v>43748.607638888891</v>
      </c>
      <c r="B64" s="45" t="s">
        <v>355</v>
      </c>
      <c r="C64" s="45" t="s">
        <v>357</v>
      </c>
      <c r="D64" s="46">
        <v>5</v>
      </c>
      <c r="E64" s="46">
        <v>6</v>
      </c>
      <c r="F64" s="46">
        <v>1</v>
      </c>
      <c r="G64" s="46">
        <v>85</v>
      </c>
      <c r="H64" s="47"/>
      <c r="I64" s="47" t="s">
        <v>79</v>
      </c>
      <c r="J64" s="46">
        <v>7</v>
      </c>
      <c r="K64" s="59">
        <v>0.28570000000000001</v>
      </c>
      <c r="L64" s="53">
        <v>2</v>
      </c>
      <c r="M64" s="53" t="s">
        <v>310</v>
      </c>
      <c r="N64" s="50" t="s">
        <v>80</v>
      </c>
      <c r="O64" s="51">
        <v>-21</v>
      </c>
      <c r="P64" s="48">
        <v>0.71430000000000005</v>
      </c>
      <c r="Q64" s="48">
        <v>0.71430000000000005</v>
      </c>
      <c r="R64" s="52">
        <v>0.7142857142857143</v>
      </c>
      <c r="S64" s="48" t="s">
        <v>246</v>
      </c>
      <c r="T64" s="47">
        <v>27.5</v>
      </c>
      <c r="U64" s="10">
        <v>6.2</v>
      </c>
      <c r="V64" s="10">
        <v>5</v>
      </c>
      <c r="W64" s="12">
        <f t="shared" si="7"/>
        <v>-19.354838709677423</v>
      </c>
      <c r="X64" s="10">
        <f t="shared" si="8"/>
        <v>-1</v>
      </c>
      <c r="Y64" s="10">
        <f t="shared" si="4"/>
        <v>-1.6199999999999948</v>
      </c>
      <c r="Z64" s="10">
        <f t="shared" si="9"/>
        <v>-1</v>
      </c>
      <c r="AA64" s="10">
        <f t="shared" si="5"/>
        <v>22.840000000000014</v>
      </c>
      <c r="AB64" s="10">
        <f t="shared" si="10"/>
        <v>-1</v>
      </c>
      <c r="AC64" s="10">
        <f t="shared" si="6"/>
        <v>39.025200000000005</v>
      </c>
      <c r="AD64" s="5" t="s">
        <v>362</v>
      </c>
      <c r="AE64" s="15" t="s">
        <v>724</v>
      </c>
      <c r="AF64" s="15">
        <v>0</v>
      </c>
      <c r="AG64" s="15" t="s">
        <v>974</v>
      </c>
    </row>
    <row r="65" spans="1:33" x14ac:dyDescent="0.25">
      <c r="A65" s="22">
        <v>43748.645833333336</v>
      </c>
      <c r="B65" s="45" t="s">
        <v>353</v>
      </c>
      <c r="C65" s="45" t="s">
        <v>138</v>
      </c>
      <c r="D65" s="46">
        <v>7.5</v>
      </c>
      <c r="E65" s="46">
        <v>13</v>
      </c>
      <c r="F65" s="46">
        <v>0</v>
      </c>
      <c r="G65" s="46">
        <v>115</v>
      </c>
      <c r="H65" s="47" t="s">
        <v>227</v>
      </c>
      <c r="I65" s="47" t="s">
        <v>83</v>
      </c>
      <c r="J65" s="46">
        <v>35</v>
      </c>
      <c r="K65" s="59">
        <v>0.1333</v>
      </c>
      <c r="L65" s="53">
        <v>2</v>
      </c>
      <c r="M65" s="53" t="s">
        <v>140</v>
      </c>
      <c r="N65" s="50" t="s">
        <v>79</v>
      </c>
      <c r="O65" s="51">
        <v>19</v>
      </c>
      <c r="P65" s="48">
        <v>0.76670000000000005</v>
      </c>
      <c r="Q65" s="48">
        <v>0.9</v>
      </c>
      <c r="R65" s="52">
        <v>0.76666666666666672</v>
      </c>
      <c r="S65" s="48" t="s">
        <v>279</v>
      </c>
      <c r="T65" s="47">
        <v>148.5</v>
      </c>
      <c r="U65" s="10">
        <v>4.5999999999999996</v>
      </c>
      <c r="V65" s="10">
        <v>3</v>
      </c>
      <c r="W65" s="12">
        <f t="shared" si="7"/>
        <v>-34.782608695652172</v>
      </c>
      <c r="X65" s="10">
        <f t="shared" si="8"/>
        <v>-1</v>
      </c>
      <c r="Y65" s="10">
        <f t="shared" si="4"/>
        <v>-2.6199999999999948</v>
      </c>
      <c r="Z65" s="10">
        <f t="shared" si="9"/>
        <v>-1</v>
      </c>
      <c r="AA65" s="10">
        <f t="shared" si="5"/>
        <v>21.840000000000014</v>
      </c>
      <c r="AB65" s="10">
        <f t="shared" si="10"/>
        <v>-1</v>
      </c>
      <c r="AC65" s="10">
        <f t="shared" si="6"/>
        <v>38.025200000000005</v>
      </c>
      <c r="AD65" s="6" t="s">
        <v>363</v>
      </c>
      <c r="AE65" s="15" t="s">
        <v>723</v>
      </c>
      <c r="AF65" s="15">
        <v>3</v>
      </c>
      <c r="AG65" s="15" t="s">
        <v>985</v>
      </c>
    </row>
    <row r="66" spans="1:33" x14ac:dyDescent="0.25">
      <c r="A66" s="22">
        <v>43750.673611111109</v>
      </c>
      <c r="B66" s="45" t="s">
        <v>317</v>
      </c>
      <c r="C66" s="45" t="s">
        <v>294</v>
      </c>
      <c r="D66" s="46">
        <v>5.5</v>
      </c>
      <c r="E66" s="46">
        <v>28</v>
      </c>
      <c r="F66" s="46">
        <v>21</v>
      </c>
      <c r="G66" s="46">
        <v>94</v>
      </c>
      <c r="H66" s="47" t="s">
        <v>173</v>
      </c>
      <c r="I66" s="47" t="s">
        <v>80</v>
      </c>
      <c r="J66" s="46">
        <v>6</v>
      </c>
      <c r="K66" s="59">
        <v>0.16669999999999999</v>
      </c>
      <c r="L66" s="53">
        <v>3</v>
      </c>
      <c r="M66" s="53" t="s">
        <v>251</v>
      </c>
      <c r="N66" s="50" t="s">
        <v>80</v>
      </c>
      <c r="O66" s="51">
        <v>9.5</v>
      </c>
      <c r="P66" s="48">
        <v>0.83330000000000004</v>
      </c>
      <c r="Q66" s="48">
        <v>1</v>
      </c>
      <c r="R66" s="52">
        <v>0.83333333333333337</v>
      </c>
      <c r="S66" s="48" t="s">
        <v>242</v>
      </c>
      <c r="T66" s="47">
        <v>37.5</v>
      </c>
      <c r="U66" s="11">
        <v>8.7899999999999991</v>
      </c>
      <c r="V66" s="11">
        <v>3.25</v>
      </c>
      <c r="W66" s="12">
        <f t="shared" si="7"/>
        <v>-63.026166097838448</v>
      </c>
      <c r="X66" s="10">
        <f t="shared" si="8"/>
        <v>0.98</v>
      </c>
      <c r="Y66" s="10">
        <f t="shared" si="4"/>
        <v>-1.6399999999999948</v>
      </c>
      <c r="Z66" s="10">
        <f t="shared" si="9"/>
        <v>-1</v>
      </c>
      <c r="AA66" s="10">
        <f t="shared" si="5"/>
        <v>20.840000000000014</v>
      </c>
      <c r="AB66" s="10">
        <f t="shared" si="10"/>
        <v>-1</v>
      </c>
      <c r="AC66" s="10">
        <f t="shared" si="6"/>
        <v>37.025200000000005</v>
      </c>
      <c r="AD66" s="6" t="s">
        <v>362</v>
      </c>
      <c r="AE66" s="15" t="s">
        <v>724</v>
      </c>
      <c r="AF66" s="15">
        <v>2</v>
      </c>
      <c r="AG66" s="15" t="s">
        <v>985</v>
      </c>
    </row>
    <row r="67" spans="1:33" x14ac:dyDescent="0.25">
      <c r="A67" s="22">
        <v>43750.722222222219</v>
      </c>
      <c r="B67" s="45" t="s">
        <v>317</v>
      </c>
      <c r="C67" s="45" t="s">
        <v>194</v>
      </c>
      <c r="D67" s="46">
        <v>4</v>
      </c>
      <c r="E67" s="46">
        <v>28</v>
      </c>
      <c r="F67" s="46">
        <v>7</v>
      </c>
      <c r="G67" s="46">
        <v>112</v>
      </c>
      <c r="H67" s="47" t="s">
        <v>60</v>
      </c>
      <c r="I67" s="47" t="s">
        <v>85</v>
      </c>
      <c r="J67" s="46">
        <v>18</v>
      </c>
      <c r="K67" s="59">
        <v>0.44440000000000002</v>
      </c>
      <c r="L67" s="53">
        <v>1</v>
      </c>
      <c r="M67" s="53" t="s">
        <v>253</v>
      </c>
      <c r="N67" s="50" t="s">
        <v>80</v>
      </c>
      <c r="O67" s="51">
        <v>-21</v>
      </c>
      <c r="P67" s="48">
        <v>0.72219999999999995</v>
      </c>
      <c r="Q67" s="48">
        <v>0.88890000000000002</v>
      </c>
      <c r="R67" s="52">
        <v>0.72222222222222221</v>
      </c>
      <c r="S67" s="48" t="s">
        <v>284</v>
      </c>
      <c r="T67" s="47">
        <v>73.5</v>
      </c>
      <c r="U67" s="10">
        <v>5.21</v>
      </c>
      <c r="V67" s="10">
        <v>3.1</v>
      </c>
      <c r="W67" s="12">
        <f t="shared" si="7"/>
        <v>-40.49904030710173</v>
      </c>
      <c r="X67" s="10">
        <f t="shared" si="8"/>
        <v>-1</v>
      </c>
      <c r="Y67" s="10">
        <f t="shared" si="4"/>
        <v>-2.6399999999999948</v>
      </c>
      <c r="Z67" s="10">
        <f t="shared" si="9"/>
        <v>-1</v>
      </c>
      <c r="AA67" s="10">
        <f t="shared" si="5"/>
        <v>19.840000000000014</v>
      </c>
      <c r="AB67" s="10">
        <f t="shared" si="10"/>
        <v>-1</v>
      </c>
      <c r="AC67" s="10">
        <f t="shared" si="6"/>
        <v>36.025200000000005</v>
      </c>
      <c r="AD67" s="5" t="s">
        <v>362</v>
      </c>
      <c r="AE67" s="15" t="s">
        <v>724</v>
      </c>
      <c r="AF67" s="15" t="s">
        <v>738</v>
      </c>
      <c r="AG67" s="15" t="s">
        <v>985</v>
      </c>
    </row>
    <row r="68" spans="1:33" x14ac:dyDescent="0.25">
      <c r="A68" s="23">
        <v>43753.635416666664</v>
      </c>
      <c r="B68" s="54" t="s">
        <v>339</v>
      </c>
      <c r="C68" s="54" t="s">
        <v>135</v>
      </c>
      <c r="D68" s="55">
        <v>6.5</v>
      </c>
      <c r="E68" s="55">
        <v>17</v>
      </c>
      <c r="F68" s="55">
        <v>0</v>
      </c>
      <c r="G68" s="55">
        <v>120</v>
      </c>
      <c r="H68" s="54"/>
      <c r="I68" s="54">
        <v>2</v>
      </c>
      <c r="J68" s="55">
        <v>9</v>
      </c>
      <c r="K68" s="57">
        <v>0.22220000000000001</v>
      </c>
      <c r="L68" s="54">
        <v>2</v>
      </c>
      <c r="M68" s="54">
        <v>93</v>
      </c>
      <c r="N68" s="54">
        <v>3</v>
      </c>
      <c r="O68" s="55">
        <v>28.5</v>
      </c>
      <c r="P68" s="57">
        <v>0.77780000000000005</v>
      </c>
      <c r="Q68" s="57">
        <v>0.88890000000000002</v>
      </c>
      <c r="R68" s="58">
        <v>43715</v>
      </c>
      <c r="S68" s="57">
        <v>0.77780000000000005</v>
      </c>
      <c r="T68" s="54">
        <v>46.5</v>
      </c>
      <c r="U68" s="10">
        <v>6.2</v>
      </c>
      <c r="V68" s="10">
        <v>1.95</v>
      </c>
      <c r="W68" s="12">
        <f t="shared" si="7"/>
        <v>-68.548387096774192</v>
      </c>
      <c r="X68" s="10">
        <f t="shared" si="8"/>
        <v>0.98</v>
      </c>
      <c r="Y68" s="10">
        <f t="shared" si="4"/>
        <v>-1.6599999999999948</v>
      </c>
      <c r="Z68" s="10">
        <f t="shared" si="9"/>
        <v>1.96</v>
      </c>
      <c r="AA68" s="10">
        <f t="shared" si="5"/>
        <v>21.800000000000015</v>
      </c>
      <c r="AB68" s="10">
        <f t="shared" si="10"/>
        <v>-1</v>
      </c>
      <c r="AC68" s="10">
        <f t="shared" si="6"/>
        <v>35.025200000000005</v>
      </c>
      <c r="AD68" s="5" t="s">
        <v>367</v>
      </c>
      <c r="AE68" s="15" t="s">
        <v>723</v>
      </c>
      <c r="AF68" s="15">
        <v>4</v>
      </c>
      <c r="AG68" s="15" t="s">
        <v>986</v>
      </c>
    </row>
    <row r="69" spans="1:33" x14ac:dyDescent="0.25">
      <c r="A69" s="22">
        <v>43755.614583333336</v>
      </c>
      <c r="B69" s="45" t="s">
        <v>371</v>
      </c>
      <c r="C69" s="45" t="s">
        <v>373</v>
      </c>
      <c r="D69" s="46">
        <v>3.5</v>
      </c>
      <c r="E69" s="46">
        <v>7</v>
      </c>
      <c r="F69" s="46">
        <v>0</v>
      </c>
      <c r="G69" s="46">
        <v>101</v>
      </c>
      <c r="H69" s="47" t="s">
        <v>374</v>
      </c>
      <c r="I69" s="47" t="s">
        <v>80</v>
      </c>
      <c r="J69" s="46">
        <v>7</v>
      </c>
      <c r="K69" s="59">
        <v>0.1429</v>
      </c>
      <c r="L69" s="53">
        <v>2</v>
      </c>
      <c r="M69" s="53" t="s">
        <v>140</v>
      </c>
      <c r="N69" s="50" t="s">
        <v>114</v>
      </c>
      <c r="O69" s="51">
        <v>0</v>
      </c>
      <c r="P69" s="48">
        <v>0.71430000000000005</v>
      </c>
      <c r="Q69" s="48">
        <v>0.85709999999999997</v>
      </c>
      <c r="R69" s="52">
        <v>0.7142857142857143</v>
      </c>
      <c r="S69" s="48" t="s">
        <v>246</v>
      </c>
      <c r="T69" s="56">
        <v>27.5</v>
      </c>
      <c r="U69" s="10">
        <v>3.88</v>
      </c>
      <c r="V69" s="10">
        <v>3.8</v>
      </c>
      <c r="W69" s="12">
        <f t="shared" si="7"/>
        <v>-2.0618556701030997</v>
      </c>
      <c r="X69" s="10">
        <f t="shared" si="8"/>
        <v>-1</v>
      </c>
      <c r="Y69" s="10">
        <f t="shared" si="4"/>
        <v>-2.6599999999999948</v>
      </c>
      <c r="Z69" s="10">
        <f t="shared" si="9"/>
        <v>-1</v>
      </c>
      <c r="AA69" s="10">
        <f t="shared" si="5"/>
        <v>20.800000000000015</v>
      </c>
      <c r="AB69" s="10">
        <f t="shared" si="10"/>
        <v>-1</v>
      </c>
      <c r="AC69" s="10">
        <f t="shared" si="6"/>
        <v>34.025200000000005</v>
      </c>
      <c r="AD69" s="5" t="s">
        <v>367</v>
      </c>
      <c r="AE69" s="15" t="s">
        <v>723</v>
      </c>
      <c r="AF69" s="15">
        <v>4</v>
      </c>
      <c r="AG69" s="15" t="s">
        <v>986</v>
      </c>
    </row>
    <row r="70" spans="1:33" x14ac:dyDescent="0.25">
      <c r="A70" s="22">
        <v>43757.694444444445</v>
      </c>
      <c r="B70" s="45" t="s">
        <v>64</v>
      </c>
      <c r="C70" s="45" t="s">
        <v>378</v>
      </c>
      <c r="D70" s="46">
        <v>4.5</v>
      </c>
      <c r="E70" s="46">
        <v>21</v>
      </c>
      <c r="F70" s="46">
        <v>20</v>
      </c>
      <c r="G70" s="46">
        <v>110</v>
      </c>
      <c r="H70" s="47" t="s">
        <v>173</v>
      </c>
      <c r="I70" s="47" t="s">
        <v>81</v>
      </c>
      <c r="J70" s="46">
        <v>5</v>
      </c>
      <c r="K70" s="59">
        <v>0.6</v>
      </c>
      <c r="L70" s="53">
        <v>3</v>
      </c>
      <c r="M70" s="53" t="s">
        <v>346</v>
      </c>
      <c r="N70" s="50" t="s">
        <v>114</v>
      </c>
      <c r="O70" s="51">
        <v>0</v>
      </c>
      <c r="P70" s="48">
        <v>0.8</v>
      </c>
      <c r="Q70" s="48">
        <v>0.8</v>
      </c>
      <c r="R70" s="52">
        <v>0.8</v>
      </c>
      <c r="S70" s="48" t="s">
        <v>258</v>
      </c>
      <c r="T70" s="56">
        <v>28</v>
      </c>
      <c r="U70" s="11">
        <v>4.8</v>
      </c>
      <c r="V70" s="11">
        <v>2.1</v>
      </c>
      <c r="W70" s="12">
        <f t="shared" si="7"/>
        <v>-56.249999999999993</v>
      </c>
      <c r="X70" s="10">
        <f t="shared" si="8"/>
        <v>0.98</v>
      </c>
      <c r="Y70" s="10">
        <f t="shared" ref="Y70:Y133" si="11">SUM(Y69+X70)</f>
        <v>-1.6799999999999948</v>
      </c>
      <c r="Z70" s="10">
        <f t="shared" si="9"/>
        <v>-1</v>
      </c>
      <c r="AA70" s="10">
        <f t="shared" ref="AA70:AA133" si="12">SUM(AA69+Z70)</f>
        <v>19.800000000000015</v>
      </c>
      <c r="AB70" s="10">
        <f t="shared" si="10"/>
        <v>-1</v>
      </c>
      <c r="AC70" s="10">
        <f t="shared" ref="AC70:AC133" si="13">SUM(AC69+AB70)</f>
        <v>33.025200000000005</v>
      </c>
      <c r="AD70" s="6" t="s">
        <v>362</v>
      </c>
      <c r="AE70" s="15" t="s">
        <v>724</v>
      </c>
      <c r="AF70" s="15">
        <v>2</v>
      </c>
      <c r="AG70" s="15" t="s">
        <v>985</v>
      </c>
    </row>
    <row r="71" spans="1:33" x14ac:dyDescent="0.25">
      <c r="A71" s="22">
        <v>43757.715277777781</v>
      </c>
      <c r="B71" s="45" t="s">
        <v>68</v>
      </c>
      <c r="C71" s="45" t="s">
        <v>151</v>
      </c>
      <c r="D71" s="46">
        <v>2.5</v>
      </c>
      <c r="E71" s="46">
        <v>50</v>
      </c>
      <c r="F71" s="46">
        <v>0</v>
      </c>
      <c r="G71" s="46">
        <v>102</v>
      </c>
      <c r="H71" s="47" t="s">
        <v>152</v>
      </c>
      <c r="I71" s="47" t="s">
        <v>80</v>
      </c>
      <c r="J71" s="46">
        <v>5</v>
      </c>
      <c r="K71" s="59">
        <v>0.2</v>
      </c>
      <c r="L71" s="53">
        <v>2</v>
      </c>
      <c r="M71" s="53" t="s">
        <v>228</v>
      </c>
      <c r="N71" s="50" t="s">
        <v>79</v>
      </c>
      <c r="O71" s="51">
        <v>-11.5</v>
      </c>
      <c r="P71" s="48">
        <v>0.8</v>
      </c>
      <c r="Q71" s="48">
        <v>0.8</v>
      </c>
      <c r="R71" s="52">
        <v>0.8</v>
      </c>
      <c r="S71" s="48" t="s">
        <v>258</v>
      </c>
      <c r="T71" s="56">
        <v>28</v>
      </c>
      <c r="U71" s="11">
        <v>3.75</v>
      </c>
      <c r="V71" s="11">
        <v>1.7</v>
      </c>
      <c r="W71" s="12">
        <f t="shared" si="7"/>
        <v>-54.666666666666671</v>
      </c>
      <c r="X71" s="10">
        <f t="shared" si="8"/>
        <v>0.98</v>
      </c>
      <c r="Y71" s="10">
        <f t="shared" si="11"/>
        <v>-0.69999999999999485</v>
      </c>
      <c r="Z71" s="10">
        <f t="shared" si="9"/>
        <v>-1</v>
      </c>
      <c r="AA71" s="10">
        <f t="shared" si="12"/>
        <v>18.800000000000015</v>
      </c>
      <c r="AB71" s="10">
        <f t="shared" si="10"/>
        <v>-1</v>
      </c>
      <c r="AC71" s="10">
        <f t="shared" si="13"/>
        <v>32.025200000000005</v>
      </c>
      <c r="AD71" s="6" t="s">
        <v>362</v>
      </c>
      <c r="AE71" s="15" t="s">
        <v>721</v>
      </c>
      <c r="AF71" s="15">
        <v>5</v>
      </c>
      <c r="AG71" s="15" t="s">
        <v>985</v>
      </c>
    </row>
    <row r="72" spans="1:33" x14ac:dyDescent="0.25">
      <c r="A72" s="22">
        <v>43762.722222222219</v>
      </c>
      <c r="B72" s="45" t="s">
        <v>352</v>
      </c>
      <c r="C72" s="45" t="s">
        <v>391</v>
      </c>
      <c r="D72" s="46">
        <v>13</v>
      </c>
      <c r="E72" s="46">
        <v>34</v>
      </c>
      <c r="F72" s="46">
        <v>0</v>
      </c>
      <c r="G72" s="46">
        <v>105</v>
      </c>
      <c r="H72" s="47" t="s">
        <v>392</v>
      </c>
      <c r="I72" s="47" t="s">
        <v>82</v>
      </c>
      <c r="J72" s="46">
        <v>30</v>
      </c>
      <c r="K72" s="59">
        <v>0.2</v>
      </c>
      <c r="L72" s="53">
        <v>2</v>
      </c>
      <c r="M72" s="53" t="s">
        <v>319</v>
      </c>
      <c r="N72" s="50" t="s">
        <v>85</v>
      </c>
      <c r="O72" s="51">
        <v>-76.5</v>
      </c>
      <c r="P72" s="48">
        <v>0.7</v>
      </c>
      <c r="Q72" s="48">
        <v>0.86670000000000003</v>
      </c>
      <c r="R72" s="52">
        <v>0.7</v>
      </c>
      <c r="S72" s="48" t="s">
        <v>249</v>
      </c>
      <c r="T72" s="56">
        <v>109.5</v>
      </c>
      <c r="U72" s="10">
        <v>7.09</v>
      </c>
      <c r="V72" s="10">
        <v>4.2</v>
      </c>
      <c r="W72" s="12">
        <f t="shared" si="7"/>
        <v>-40.761636107193219</v>
      </c>
      <c r="X72" s="10">
        <f t="shared" si="8"/>
        <v>-1</v>
      </c>
      <c r="Y72" s="10">
        <f t="shared" si="11"/>
        <v>-1.6999999999999948</v>
      </c>
      <c r="Z72" s="10">
        <f t="shared" si="9"/>
        <v>-1</v>
      </c>
      <c r="AA72" s="10">
        <f t="shared" si="12"/>
        <v>17.800000000000015</v>
      </c>
      <c r="AB72" s="10">
        <f t="shared" si="10"/>
        <v>-1</v>
      </c>
      <c r="AC72" s="10">
        <f t="shared" si="13"/>
        <v>31.025200000000005</v>
      </c>
      <c r="AD72" s="5" t="s">
        <v>367</v>
      </c>
      <c r="AE72" s="15" t="s">
        <v>721</v>
      </c>
      <c r="AF72" s="15">
        <v>4</v>
      </c>
      <c r="AG72" s="15" t="s">
        <v>985</v>
      </c>
    </row>
    <row r="73" spans="1:33" x14ac:dyDescent="0.25">
      <c r="A73" s="22">
        <v>43767.666666666664</v>
      </c>
      <c r="B73" s="45" t="s">
        <v>29</v>
      </c>
      <c r="C73" s="45" t="s">
        <v>396</v>
      </c>
      <c r="D73" s="46">
        <v>34</v>
      </c>
      <c r="E73" s="46">
        <v>33</v>
      </c>
      <c r="F73" s="46">
        <v>0</v>
      </c>
      <c r="G73" s="46">
        <v>97</v>
      </c>
      <c r="H73" s="47" t="s">
        <v>136</v>
      </c>
      <c r="I73" s="47" t="s">
        <v>79</v>
      </c>
      <c r="J73" s="46">
        <v>8</v>
      </c>
      <c r="K73" s="59">
        <v>0.25</v>
      </c>
      <c r="L73" s="53">
        <v>3</v>
      </c>
      <c r="M73" s="53" t="s">
        <v>312</v>
      </c>
      <c r="N73" s="50" t="s">
        <v>114</v>
      </c>
      <c r="O73" s="51">
        <v>0</v>
      </c>
      <c r="P73" s="48">
        <v>0.75</v>
      </c>
      <c r="Q73" s="48">
        <v>1</v>
      </c>
      <c r="R73" s="52">
        <v>0.75</v>
      </c>
      <c r="S73" s="48" t="s">
        <v>266</v>
      </c>
      <c r="T73" s="56">
        <v>37</v>
      </c>
      <c r="U73" s="11">
        <v>3.5</v>
      </c>
      <c r="V73" s="11">
        <v>1.01</v>
      </c>
      <c r="W73" s="12">
        <f t="shared" si="7"/>
        <v>-71.142857142857139</v>
      </c>
      <c r="X73" s="10">
        <f t="shared" si="8"/>
        <v>0.98</v>
      </c>
      <c r="Y73" s="10">
        <f t="shared" si="11"/>
        <v>-0.71999999999999487</v>
      </c>
      <c r="Z73" s="10">
        <f t="shared" si="9"/>
        <v>1.96</v>
      </c>
      <c r="AA73" s="10">
        <f t="shared" si="12"/>
        <v>19.760000000000016</v>
      </c>
      <c r="AB73" s="10">
        <f t="shared" si="10"/>
        <v>2.4500000000000002</v>
      </c>
      <c r="AC73" s="10">
        <f t="shared" si="13"/>
        <v>33.475200000000008</v>
      </c>
      <c r="AD73" s="6" t="s">
        <v>367</v>
      </c>
      <c r="AE73" s="15" t="s">
        <v>721</v>
      </c>
      <c r="AF73" s="15">
        <v>5</v>
      </c>
      <c r="AG73" s="15" t="s">
        <v>985</v>
      </c>
    </row>
    <row r="74" spans="1:33" x14ac:dyDescent="0.25">
      <c r="A74" s="22">
        <v>43768.625</v>
      </c>
      <c r="B74" s="45" t="s">
        <v>398</v>
      </c>
      <c r="C74" s="45" t="s">
        <v>207</v>
      </c>
      <c r="D74" s="46">
        <v>3.5</v>
      </c>
      <c r="E74" s="46">
        <v>25</v>
      </c>
      <c r="F74" s="46">
        <v>0</v>
      </c>
      <c r="G74" s="46">
        <v>117</v>
      </c>
      <c r="H74" s="47" t="s">
        <v>208</v>
      </c>
      <c r="I74" s="47" t="s">
        <v>81</v>
      </c>
      <c r="J74" s="46">
        <v>19</v>
      </c>
      <c r="K74" s="59">
        <v>0.15790000000000001</v>
      </c>
      <c r="L74" s="53">
        <v>3</v>
      </c>
      <c r="M74" s="53" t="s">
        <v>304</v>
      </c>
      <c r="N74" s="50" t="s">
        <v>81</v>
      </c>
      <c r="O74" s="51">
        <v>-2</v>
      </c>
      <c r="P74" s="48">
        <v>0.78949999999999998</v>
      </c>
      <c r="Q74" s="48">
        <v>0.94740000000000002</v>
      </c>
      <c r="R74" s="52">
        <v>0.78947368421052633</v>
      </c>
      <c r="S74" s="48" t="s">
        <v>399</v>
      </c>
      <c r="T74" s="56">
        <v>102.5</v>
      </c>
      <c r="U74" s="11">
        <v>4.72</v>
      </c>
      <c r="V74" s="11">
        <v>1.01</v>
      </c>
      <c r="W74" s="12">
        <f t="shared" si="7"/>
        <v>-78.601694915254228</v>
      </c>
      <c r="X74" s="10">
        <f t="shared" si="8"/>
        <v>0.98</v>
      </c>
      <c r="Y74" s="10">
        <f t="shared" si="11"/>
        <v>0.26000000000000512</v>
      </c>
      <c r="Z74" s="10">
        <f t="shared" si="9"/>
        <v>1.96</v>
      </c>
      <c r="AA74" s="10">
        <f t="shared" si="12"/>
        <v>21.720000000000017</v>
      </c>
      <c r="AB74" s="10">
        <f t="shared" si="10"/>
        <v>3.6455999999999995</v>
      </c>
      <c r="AC74" s="10">
        <f t="shared" si="13"/>
        <v>37.12080000000001</v>
      </c>
      <c r="AD74" s="6" t="s">
        <v>367</v>
      </c>
      <c r="AE74" s="15" t="s">
        <v>723</v>
      </c>
      <c r="AF74" s="15">
        <v>4</v>
      </c>
      <c r="AG74" s="15" t="s">
        <v>986</v>
      </c>
    </row>
    <row r="75" spans="1:33" x14ac:dyDescent="0.25">
      <c r="A75" s="22">
        <v>43775.586805555555</v>
      </c>
      <c r="B75" s="45" t="s">
        <v>29</v>
      </c>
      <c r="C75" s="45" t="s">
        <v>393</v>
      </c>
      <c r="D75" s="46">
        <v>8</v>
      </c>
      <c r="E75" s="46">
        <v>12</v>
      </c>
      <c r="F75" s="46">
        <v>0</v>
      </c>
      <c r="G75" s="46">
        <v>103</v>
      </c>
      <c r="H75" s="47" t="s">
        <v>408</v>
      </c>
      <c r="I75" s="47" t="s">
        <v>81</v>
      </c>
      <c r="J75" s="46">
        <v>17</v>
      </c>
      <c r="K75" s="59">
        <v>0.17649999999999999</v>
      </c>
      <c r="L75" s="53">
        <v>2</v>
      </c>
      <c r="M75" s="53" t="s">
        <v>244</v>
      </c>
      <c r="N75" s="50" t="s">
        <v>79</v>
      </c>
      <c r="O75" s="51">
        <v>-11.5</v>
      </c>
      <c r="P75" s="48">
        <v>0.76470000000000005</v>
      </c>
      <c r="Q75" s="48">
        <v>0.82350000000000001</v>
      </c>
      <c r="R75" s="52">
        <v>0.76470588235294112</v>
      </c>
      <c r="S75" s="48" t="s">
        <v>264</v>
      </c>
      <c r="T75" s="56">
        <v>83.5</v>
      </c>
      <c r="U75" s="9">
        <v>5.72</v>
      </c>
      <c r="V75" s="9">
        <v>1.56</v>
      </c>
      <c r="W75" s="12">
        <f t="shared" si="7"/>
        <v>-72.72727272727272</v>
      </c>
      <c r="X75" s="10">
        <f t="shared" si="8"/>
        <v>0.98</v>
      </c>
      <c r="Y75" s="10">
        <f t="shared" si="11"/>
        <v>1.2400000000000051</v>
      </c>
      <c r="Z75" s="10">
        <f t="shared" si="9"/>
        <v>1.96</v>
      </c>
      <c r="AA75" s="10">
        <f t="shared" si="12"/>
        <v>23.680000000000017</v>
      </c>
      <c r="AB75" s="10">
        <f t="shared" si="10"/>
        <v>-1</v>
      </c>
      <c r="AC75" s="10">
        <f t="shared" si="13"/>
        <v>36.12080000000001</v>
      </c>
      <c r="AD75" s="7" t="s">
        <v>362</v>
      </c>
      <c r="AE75" s="15" t="s">
        <v>723</v>
      </c>
      <c r="AF75" s="15">
        <v>4</v>
      </c>
      <c r="AG75" s="15" t="s">
        <v>985</v>
      </c>
    </row>
    <row r="76" spans="1:33" x14ac:dyDescent="0.25">
      <c r="A76" s="22">
        <v>43777.600694444445</v>
      </c>
      <c r="B76" s="45" t="s">
        <v>325</v>
      </c>
      <c r="C76" s="45" t="s">
        <v>389</v>
      </c>
      <c r="D76" s="46">
        <v>10</v>
      </c>
      <c r="E76" s="46">
        <v>15</v>
      </c>
      <c r="F76" s="46">
        <v>0</v>
      </c>
      <c r="G76" s="46">
        <v>115</v>
      </c>
      <c r="H76" s="47" t="s">
        <v>377</v>
      </c>
      <c r="I76" s="47" t="s">
        <v>80</v>
      </c>
      <c r="J76" s="46">
        <v>8</v>
      </c>
      <c r="K76" s="59">
        <v>0.125</v>
      </c>
      <c r="L76" s="53">
        <v>3</v>
      </c>
      <c r="M76" s="53" t="s">
        <v>171</v>
      </c>
      <c r="N76" s="50" t="s">
        <v>114</v>
      </c>
      <c r="O76" s="51">
        <v>0</v>
      </c>
      <c r="P76" s="48">
        <v>0.75</v>
      </c>
      <c r="Q76" s="48">
        <v>0.875</v>
      </c>
      <c r="R76" s="52">
        <v>0.75</v>
      </c>
      <c r="S76" s="48" t="s">
        <v>266</v>
      </c>
      <c r="T76" s="56">
        <v>37</v>
      </c>
      <c r="U76" s="9">
        <v>6.48</v>
      </c>
      <c r="V76" s="9">
        <v>2.1</v>
      </c>
      <c r="W76" s="12">
        <f t="shared" si="7"/>
        <v>-67.592592592592595</v>
      </c>
      <c r="X76" s="10">
        <f t="shared" si="8"/>
        <v>0.98</v>
      </c>
      <c r="Y76" s="10">
        <f t="shared" si="11"/>
        <v>2.2200000000000051</v>
      </c>
      <c r="Z76" s="10">
        <f t="shared" si="9"/>
        <v>1.96</v>
      </c>
      <c r="AA76" s="10">
        <f t="shared" si="12"/>
        <v>25.640000000000018</v>
      </c>
      <c r="AB76" s="10">
        <f t="shared" si="10"/>
        <v>-1</v>
      </c>
      <c r="AC76" s="10">
        <f t="shared" si="13"/>
        <v>35.12080000000001</v>
      </c>
      <c r="AD76" s="7" t="s">
        <v>363</v>
      </c>
      <c r="AE76" s="15" t="s">
        <v>721</v>
      </c>
      <c r="AF76" s="15">
        <v>4</v>
      </c>
      <c r="AG76" s="15" t="s">
        <v>985</v>
      </c>
    </row>
    <row r="77" spans="1:33" x14ac:dyDescent="0.25">
      <c r="A77" s="22">
        <v>43778.552083333336</v>
      </c>
      <c r="B77" s="45" t="s">
        <v>371</v>
      </c>
      <c r="C77" s="45" t="s">
        <v>356</v>
      </c>
      <c r="D77" s="46">
        <v>5</v>
      </c>
      <c r="E77" s="46">
        <v>30</v>
      </c>
      <c r="F77" s="46">
        <v>0</v>
      </c>
      <c r="G77" s="46">
        <v>118</v>
      </c>
      <c r="H77" s="47" t="s">
        <v>385</v>
      </c>
      <c r="I77" s="47" t="s">
        <v>79</v>
      </c>
      <c r="J77" s="46">
        <v>14</v>
      </c>
      <c r="K77" s="59">
        <v>0.1429</v>
      </c>
      <c r="L77" s="53">
        <v>2</v>
      </c>
      <c r="M77" s="53" t="s">
        <v>307</v>
      </c>
      <c r="N77" s="50" t="s">
        <v>83</v>
      </c>
      <c r="O77" s="51">
        <v>-23</v>
      </c>
      <c r="P77" s="48">
        <v>0.71430000000000005</v>
      </c>
      <c r="Q77" s="48">
        <v>0.92859999999999998</v>
      </c>
      <c r="R77" s="52">
        <v>0.7142857142857143</v>
      </c>
      <c r="S77" s="48" t="s">
        <v>246</v>
      </c>
      <c r="T77" s="56">
        <v>55</v>
      </c>
      <c r="U77" s="9">
        <v>8.6300000000000008</v>
      </c>
      <c r="V77" s="9">
        <v>1.01</v>
      </c>
      <c r="W77" s="12">
        <f t="shared" si="7"/>
        <v>-88.29663962920047</v>
      </c>
      <c r="X77" s="10">
        <f t="shared" si="8"/>
        <v>0.98</v>
      </c>
      <c r="Y77" s="10">
        <f t="shared" si="11"/>
        <v>3.2000000000000051</v>
      </c>
      <c r="Z77" s="10">
        <f t="shared" si="9"/>
        <v>1.96</v>
      </c>
      <c r="AA77" s="10">
        <f t="shared" si="12"/>
        <v>27.600000000000019</v>
      </c>
      <c r="AB77" s="10">
        <f t="shared" si="10"/>
        <v>7.4774000000000003</v>
      </c>
      <c r="AC77" s="10">
        <f t="shared" si="13"/>
        <v>42.598200000000013</v>
      </c>
      <c r="AD77" s="7" t="s">
        <v>363</v>
      </c>
      <c r="AE77" s="15" t="s">
        <v>723</v>
      </c>
      <c r="AF77" s="15">
        <v>3</v>
      </c>
      <c r="AG77" s="15" t="s">
        <v>985</v>
      </c>
    </row>
    <row r="78" spans="1:33" x14ac:dyDescent="0.25">
      <c r="A78" s="22">
        <v>43780.628472222219</v>
      </c>
      <c r="B78" s="45" t="s">
        <v>16</v>
      </c>
      <c r="C78" s="45" t="s">
        <v>372</v>
      </c>
      <c r="D78" s="46">
        <v>2.75</v>
      </c>
      <c r="E78" s="46">
        <v>25</v>
      </c>
      <c r="F78" s="46">
        <v>0</v>
      </c>
      <c r="G78" s="46">
        <v>113</v>
      </c>
      <c r="H78" s="47" t="s">
        <v>329</v>
      </c>
      <c r="I78" s="47" t="s">
        <v>79</v>
      </c>
      <c r="J78" s="46">
        <v>13</v>
      </c>
      <c r="K78" s="59">
        <v>0.15379999999999999</v>
      </c>
      <c r="L78" s="53">
        <v>2</v>
      </c>
      <c r="M78" s="53" t="s">
        <v>330</v>
      </c>
      <c r="N78" s="50" t="s">
        <v>80</v>
      </c>
      <c r="O78" s="51">
        <v>-21</v>
      </c>
      <c r="P78" s="48">
        <v>0.76919999999999999</v>
      </c>
      <c r="Q78" s="48">
        <v>0.84619999999999995</v>
      </c>
      <c r="R78" s="52">
        <v>0.76923076923076927</v>
      </c>
      <c r="S78" s="48" t="s">
        <v>245</v>
      </c>
      <c r="T78" s="56">
        <v>65</v>
      </c>
      <c r="U78" s="9">
        <v>4.16</v>
      </c>
      <c r="V78" s="9">
        <v>3.15</v>
      </c>
      <c r="W78" s="12">
        <f t="shared" si="7"/>
        <v>-24.27884615384616</v>
      </c>
      <c r="X78" s="10">
        <f t="shared" si="8"/>
        <v>-1</v>
      </c>
      <c r="Y78" s="10">
        <f t="shared" si="11"/>
        <v>2.2000000000000051</v>
      </c>
      <c r="Z78" s="10">
        <f t="shared" si="9"/>
        <v>-1</v>
      </c>
      <c r="AA78" s="10">
        <f t="shared" si="12"/>
        <v>26.600000000000019</v>
      </c>
      <c r="AB78" s="10">
        <f t="shared" si="10"/>
        <v>-1</v>
      </c>
      <c r="AC78" s="10">
        <f t="shared" si="13"/>
        <v>41.598200000000013</v>
      </c>
      <c r="AD78" s="7" t="s">
        <v>362</v>
      </c>
      <c r="AE78" s="15" t="s">
        <v>723</v>
      </c>
      <c r="AF78" s="15">
        <v>4</v>
      </c>
      <c r="AG78" s="15" t="s">
        <v>985</v>
      </c>
    </row>
    <row r="79" spans="1:33" x14ac:dyDescent="0.25">
      <c r="A79" s="22">
        <v>43780.659722222219</v>
      </c>
      <c r="B79" s="45" t="s">
        <v>382</v>
      </c>
      <c r="C79" s="45" t="s">
        <v>414</v>
      </c>
      <c r="D79" s="46">
        <v>13</v>
      </c>
      <c r="E79" s="46">
        <v>23</v>
      </c>
      <c r="F79" s="46">
        <v>0</v>
      </c>
      <c r="G79" s="46">
        <v>113</v>
      </c>
      <c r="H79" s="47" t="s">
        <v>387</v>
      </c>
      <c r="I79" s="47" t="s">
        <v>79</v>
      </c>
      <c r="J79" s="46">
        <v>10</v>
      </c>
      <c r="K79" s="59">
        <v>0.2</v>
      </c>
      <c r="L79" s="53">
        <v>2</v>
      </c>
      <c r="M79" s="53" t="s">
        <v>267</v>
      </c>
      <c r="N79" s="50" t="s">
        <v>80</v>
      </c>
      <c r="O79" s="51">
        <v>-21</v>
      </c>
      <c r="P79" s="48">
        <v>0.7</v>
      </c>
      <c r="Q79" s="48">
        <v>0.9</v>
      </c>
      <c r="R79" s="52">
        <v>0.7</v>
      </c>
      <c r="S79" s="48" t="s">
        <v>249</v>
      </c>
      <c r="T79" s="56">
        <v>36.5</v>
      </c>
      <c r="U79" s="9">
        <v>5.9</v>
      </c>
      <c r="V79" s="9">
        <v>1.55</v>
      </c>
      <c r="W79" s="12">
        <f t="shared" si="7"/>
        <v>-73.728813559322035</v>
      </c>
      <c r="X79" s="10">
        <f t="shared" si="8"/>
        <v>0.98</v>
      </c>
      <c r="Y79" s="10">
        <f t="shared" si="11"/>
        <v>3.180000000000005</v>
      </c>
      <c r="Z79" s="10">
        <f t="shared" si="9"/>
        <v>1.96</v>
      </c>
      <c r="AA79" s="10">
        <f t="shared" si="12"/>
        <v>28.56000000000002</v>
      </c>
      <c r="AB79" s="10">
        <f t="shared" si="10"/>
        <v>-1</v>
      </c>
      <c r="AC79" s="10">
        <f t="shared" si="13"/>
        <v>40.598200000000013</v>
      </c>
      <c r="AD79" s="7" t="s">
        <v>367</v>
      </c>
      <c r="AE79" s="15" t="s">
        <v>721</v>
      </c>
      <c r="AF79" s="15">
        <v>4</v>
      </c>
      <c r="AG79" s="15" t="s">
        <v>985</v>
      </c>
    </row>
    <row r="80" spans="1:33" x14ac:dyDescent="0.25">
      <c r="A80" s="22">
        <v>43783.659722222219</v>
      </c>
      <c r="B80" s="45" t="s">
        <v>211</v>
      </c>
      <c r="C80" s="45" t="s">
        <v>419</v>
      </c>
      <c r="D80" s="46">
        <v>5</v>
      </c>
      <c r="E80" s="46">
        <v>25</v>
      </c>
      <c r="F80" s="46">
        <v>0</v>
      </c>
      <c r="G80" s="46">
        <v>113</v>
      </c>
      <c r="H80" s="47" t="s">
        <v>36</v>
      </c>
      <c r="I80" s="47" t="s">
        <v>79</v>
      </c>
      <c r="J80" s="46">
        <v>5</v>
      </c>
      <c r="K80" s="59">
        <v>0.4</v>
      </c>
      <c r="L80" s="53">
        <v>1</v>
      </c>
      <c r="M80" s="53" t="s">
        <v>90</v>
      </c>
      <c r="N80" s="50" t="s">
        <v>79</v>
      </c>
      <c r="O80" s="51">
        <v>-11.5</v>
      </c>
      <c r="P80" s="48">
        <v>0.8</v>
      </c>
      <c r="Q80" s="48">
        <v>0.8</v>
      </c>
      <c r="R80" s="52">
        <v>0.8</v>
      </c>
      <c r="S80" s="48" t="s">
        <v>258</v>
      </c>
      <c r="T80" s="56">
        <v>28</v>
      </c>
      <c r="U80" s="9">
        <v>4.3600000000000003</v>
      </c>
      <c r="V80" s="9">
        <v>1.37</v>
      </c>
      <c r="W80" s="12">
        <f t="shared" si="7"/>
        <v>-68.577981651376149</v>
      </c>
      <c r="X80" s="10">
        <f t="shared" si="8"/>
        <v>0.98</v>
      </c>
      <c r="Y80" s="10">
        <f t="shared" si="11"/>
        <v>4.1600000000000055</v>
      </c>
      <c r="Z80" s="10">
        <f t="shared" si="9"/>
        <v>1.96</v>
      </c>
      <c r="AA80" s="10">
        <f t="shared" si="12"/>
        <v>30.520000000000021</v>
      </c>
      <c r="AB80" s="10">
        <f t="shared" si="10"/>
        <v>-1</v>
      </c>
      <c r="AC80" s="10">
        <f t="shared" si="13"/>
        <v>39.598200000000013</v>
      </c>
      <c r="AD80" s="7" t="s">
        <v>362</v>
      </c>
      <c r="AE80" s="15" t="s">
        <v>721</v>
      </c>
      <c r="AF80" s="15">
        <v>4</v>
      </c>
      <c r="AG80" s="15" t="s">
        <v>985</v>
      </c>
    </row>
    <row r="81" spans="1:33" x14ac:dyDescent="0.25">
      <c r="A81" s="22">
        <v>43792.545138888891</v>
      </c>
      <c r="B81" s="45" t="s">
        <v>339</v>
      </c>
      <c r="C81" s="45" t="s">
        <v>381</v>
      </c>
      <c r="D81" s="46">
        <v>3.5</v>
      </c>
      <c r="E81" s="46">
        <v>32</v>
      </c>
      <c r="F81" s="46">
        <v>0</v>
      </c>
      <c r="G81" s="46">
        <v>115</v>
      </c>
      <c r="H81" s="47" t="s">
        <v>426</v>
      </c>
      <c r="I81" s="47" t="s">
        <v>79</v>
      </c>
      <c r="J81" s="46">
        <v>9</v>
      </c>
      <c r="K81" s="59">
        <v>0.22220000000000001</v>
      </c>
      <c r="L81" s="53">
        <v>3</v>
      </c>
      <c r="M81" s="53" t="s">
        <v>328</v>
      </c>
      <c r="N81" s="50" t="s">
        <v>80</v>
      </c>
      <c r="O81" s="51">
        <v>-21</v>
      </c>
      <c r="P81" s="48">
        <v>0.77780000000000005</v>
      </c>
      <c r="Q81" s="48">
        <v>1</v>
      </c>
      <c r="R81" s="52">
        <v>0.77777777777777779</v>
      </c>
      <c r="S81" s="48" t="s">
        <v>243</v>
      </c>
      <c r="T81" s="56">
        <v>46.5</v>
      </c>
      <c r="U81" s="9">
        <v>5.25</v>
      </c>
      <c r="V81" s="9">
        <v>5.3</v>
      </c>
      <c r="W81" s="12">
        <f t="shared" si="7"/>
        <v>0.952380952380949</v>
      </c>
      <c r="X81" s="10">
        <f t="shared" si="8"/>
        <v>-1</v>
      </c>
      <c r="Y81" s="10">
        <f t="shared" si="11"/>
        <v>3.1600000000000055</v>
      </c>
      <c r="Z81" s="10">
        <f t="shared" si="9"/>
        <v>-1</v>
      </c>
      <c r="AA81" s="10">
        <f t="shared" si="12"/>
        <v>29.520000000000021</v>
      </c>
      <c r="AB81" s="10">
        <f t="shared" si="10"/>
        <v>-1</v>
      </c>
      <c r="AC81" s="10">
        <f t="shared" si="13"/>
        <v>38.598200000000013</v>
      </c>
      <c r="AD81" s="7" t="s">
        <v>363</v>
      </c>
      <c r="AE81" s="15" t="s">
        <v>721</v>
      </c>
      <c r="AF81" s="15">
        <v>3</v>
      </c>
      <c r="AG81" s="15" t="s">
        <v>985</v>
      </c>
    </row>
    <row r="82" spans="1:33" x14ac:dyDescent="0.25">
      <c r="A82" s="24">
        <v>43794.631944444445</v>
      </c>
      <c r="B82" s="60" t="s">
        <v>382</v>
      </c>
      <c r="C82" s="60" t="s">
        <v>427</v>
      </c>
      <c r="D82" s="61">
        <v>4.5</v>
      </c>
      <c r="E82" s="46">
        <v>20</v>
      </c>
      <c r="F82" s="61">
        <v>0</v>
      </c>
      <c r="G82" s="46">
        <v>115</v>
      </c>
      <c r="H82" s="60" t="s">
        <v>12</v>
      </c>
      <c r="I82" s="60">
        <v>2</v>
      </c>
      <c r="J82" s="61">
        <v>11</v>
      </c>
      <c r="K82" s="62">
        <v>0.18179999999999999</v>
      </c>
      <c r="L82" s="60">
        <v>2</v>
      </c>
      <c r="M82" s="60">
        <v>93</v>
      </c>
      <c r="N82" s="60">
        <v>3</v>
      </c>
      <c r="O82" s="61">
        <v>28.5</v>
      </c>
      <c r="P82" s="62">
        <v>0.72729999999999995</v>
      </c>
      <c r="Q82" s="62">
        <v>0.81820000000000004</v>
      </c>
      <c r="R82" s="63">
        <v>43777</v>
      </c>
      <c r="S82" s="62">
        <v>0.72729999999999995</v>
      </c>
      <c r="T82" s="60">
        <v>46</v>
      </c>
      <c r="U82" s="9">
        <v>6.39</v>
      </c>
      <c r="V82" s="9">
        <v>3</v>
      </c>
      <c r="W82" s="12">
        <f t="shared" si="7"/>
        <v>-53.051643192488264</v>
      </c>
      <c r="X82" s="10">
        <f t="shared" si="8"/>
        <v>0.98</v>
      </c>
      <c r="Y82" s="10">
        <f t="shared" si="11"/>
        <v>4.1400000000000059</v>
      </c>
      <c r="Z82" s="10">
        <f t="shared" si="9"/>
        <v>-1</v>
      </c>
      <c r="AA82" s="10">
        <f t="shared" si="12"/>
        <v>28.520000000000021</v>
      </c>
      <c r="AB82" s="10">
        <f t="shared" si="10"/>
        <v>-1</v>
      </c>
      <c r="AC82" s="10">
        <f t="shared" si="13"/>
        <v>37.598200000000013</v>
      </c>
      <c r="AD82" s="7" t="s">
        <v>363</v>
      </c>
      <c r="AE82" s="15" t="s">
        <v>721</v>
      </c>
      <c r="AF82" s="15">
        <v>4</v>
      </c>
      <c r="AG82" s="15" t="s">
        <v>985</v>
      </c>
    </row>
    <row r="83" spans="1:33" x14ac:dyDescent="0.25">
      <c r="A83" s="22">
        <v>43796.621527777781</v>
      </c>
      <c r="B83" s="45" t="s">
        <v>368</v>
      </c>
      <c r="C83" s="45" t="s">
        <v>340</v>
      </c>
      <c r="D83" s="46">
        <v>5</v>
      </c>
      <c r="E83" s="46">
        <v>19</v>
      </c>
      <c r="F83" s="46">
        <v>0</v>
      </c>
      <c r="G83" s="46">
        <v>117</v>
      </c>
      <c r="H83" s="47" t="s">
        <v>333</v>
      </c>
      <c r="I83" s="47" t="s">
        <v>80</v>
      </c>
      <c r="J83" s="46">
        <v>5</v>
      </c>
      <c r="K83" s="59">
        <v>0.2</v>
      </c>
      <c r="L83" s="53">
        <v>2</v>
      </c>
      <c r="M83" s="53" t="s">
        <v>310</v>
      </c>
      <c r="N83" s="50" t="s">
        <v>80</v>
      </c>
      <c r="O83" s="51">
        <v>9.5</v>
      </c>
      <c r="P83" s="48">
        <v>0.8</v>
      </c>
      <c r="Q83" s="48">
        <v>0.8</v>
      </c>
      <c r="R83" s="52">
        <v>0.8</v>
      </c>
      <c r="S83" s="48" t="s">
        <v>258</v>
      </c>
      <c r="T83" s="56">
        <v>28</v>
      </c>
      <c r="U83" s="9">
        <v>4.83</v>
      </c>
      <c r="V83" s="9">
        <v>1.01</v>
      </c>
      <c r="W83" s="12">
        <f t="shared" si="7"/>
        <v>-79.089026915113877</v>
      </c>
      <c r="X83" s="10">
        <f t="shared" si="8"/>
        <v>0.98</v>
      </c>
      <c r="Y83" s="10">
        <f t="shared" si="11"/>
        <v>5.1200000000000063</v>
      </c>
      <c r="Z83" s="10">
        <f t="shared" si="9"/>
        <v>1.96</v>
      </c>
      <c r="AA83" s="10">
        <f t="shared" si="12"/>
        <v>30.480000000000022</v>
      </c>
      <c r="AB83" s="10">
        <f t="shared" si="10"/>
        <v>3.7534000000000001</v>
      </c>
      <c r="AC83" s="10">
        <f t="shared" si="13"/>
        <v>41.351600000000012</v>
      </c>
      <c r="AD83" s="7" t="s">
        <v>362</v>
      </c>
      <c r="AE83" s="15" t="s">
        <v>721</v>
      </c>
      <c r="AF83" s="15">
        <v>4</v>
      </c>
      <c r="AG83" s="15" t="s">
        <v>985</v>
      </c>
    </row>
    <row r="84" spans="1:33" x14ac:dyDescent="0.25">
      <c r="A84" s="22">
        <v>43797.59375</v>
      </c>
      <c r="B84" s="45" t="s">
        <v>398</v>
      </c>
      <c r="C84" s="45" t="s">
        <v>428</v>
      </c>
      <c r="D84" s="46">
        <v>4.33</v>
      </c>
      <c r="E84" s="46">
        <v>58</v>
      </c>
      <c r="F84" s="46">
        <v>0</v>
      </c>
      <c r="G84" s="46">
        <v>120</v>
      </c>
      <c r="H84" s="47" t="s">
        <v>384</v>
      </c>
      <c r="I84" s="47" t="s">
        <v>79</v>
      </c>
      <c r="J84" s="46">
        <v>5</v>
      </c>
      <c r="K84" s="59">
        <v>0.4</v>
      </c>
      <c r="L84" s="53">
        <v>2</v>
      </c>
      <c r="M84" s="53" t="s">
        <v>313</v>
      </c>
      <c r="N84" s="50" t="s">
        <v>114</v>
      </c>
      <c r="O84" s="51">
        <v>0</v>
      </c>
      <c r="P84" s="48">
        <v>0.8</v>
      </c>
      <c r="Q84" s="48">
        <v>0.8</v>
      </c>
      <c r="R84" s="52">
        <v>0.8</v>
      </c>
      <c r="S84" s="48" t="s">
        <v>258</v>
      </c>
      <c r="T84" s="56">
        <v>28</v>
      </c>
      <c r="U84" s="9">
        <v>4.5</v>
      </c>
      <c r="V84" s="9">
        <v>4.5999999999999996</v>
      </c>
      <c r="W84" s="12">
        <f t="shared" si="7"/>
        <v>2.2222222222222143</v>
      </c>
      <c r="X84" s="10">
        <f t="shared" si="8"/>
        <v>-1</v>
      </c>
      <c r="Y84" s="10">
        <f t="shared" si="11"/>
        <v>4.1200000000000063</v>
      </c>
      <c r="Z84" s="10">
        <f t="shared" si="9"/>
        <v>-1</v>
      </c>
      <c r="AA84" s="10">
        <f t="shared" si="12"/>
        <v>29.480000000000022</v>
      </c>
      <c r="AB84" s="10">
        <f t="shared" si="10"/>
        <v>-1</v>
      </c>
      <c r="AC84" s="10">
        <f t="shared" si="13"/>
        <v>40.351600000000012</v>
      </c>
      <c r="AD84" s="7" t="s">
        <v>363</v>
      </c>
      <c r="AE84" s="15" t="s">
        <v>723</v>
      </c>
      <c r="AF84" s="15">
        <v>4</v>
      </c>
      <c r="AG84" s="15" t="s">
        <v>986</v>
      </c>
    </row>
    <row r="85" spans="1:33" x14ac:dyDescent="0.25">
      <c r="A85" s="22">
        <v>43804.555555555555</v>
      </c>
      <c r="B85" s="45" t="s">
        <v>49</v>
      </c>
      <c r="C85" s="45" t="s">
        <v>433</v>
      </c>
      <c r="D85" s="46">
        <v>3.75</v>
      </c>
      <c r="E85" s="46">
        <v>13</v>
      </c>
      <c r="F85" s="46">
        <v>0</v>
      </c>
      <c r="G85" s="46">
        <v>95</v>
      </c>
      <c r="H85" s="47" t="s">
        <v>417</v>
      </c>
      <c r="I85" s="47" t="s">
        <v>79</v>
      </c>
      <c r="J85" s="46">
        <v>7</v>
      </c>
      <c r="K85" s="59">
        <v>0.28570000000000001</v>
      </c>
      <c r="L85" s="53">
        <v>3</v>
      </c>
      <c r="M85" s="53" t="s">
        <v>319</v>
      </c>
      <c r="N85" s="50" t="s">
        <v>80</v>
      </c>
      <c r="O85" s="51">
        <v>-21</v>
      </c>
      <c r="P85" s="48">
        <v>0.71430000000000005</v>
      </c>
      <c r="Q85" s="48">
        <v>0.71430000000000005</v>
      </c>
      <c r="R85" s="52">
        <v>0.7142857142857143</v>
      </c>
      <c r="S85" s="48" t="s">
        <v>246</v>
      </c>
      <c r="T85" s="56">
        <v>27.5</v>
      </c>
      <c r="U85" s="9">
        <v>5.33</v>
      </c>
      <c r="V85" s="9">
        <v>1.69</v>
      </c>
      <c r="W85" s="12">
        <f t="shared" si="7"/>
        <v>-68.292682926829272</v>
      </c>
      <c r="X85" s="10">
        <f t="shared" si="8"/>
        <v>0.98</v>
      </c>
      <c r="Y85" s="10">
        <f t="shared" si="11"/>
        <v>5.1000000000000068</v>
      </c>
      <c r="Z85" s="10">
        <f t="shared" si="9"/>
        <v>1.96</v>
      </c>
      <c r="AA85" s="10">
        <f t="shared" si="12"/>
        <v>31.440000000000023</v>
      </c>
      <c r="AB85" s="10">
        <f t="shared" si="10"/>
        <v>-1</v>
      </c>
      <c r="AC85" s="10">
        <f t="shared" si="13"/>
        <v>39.351600000000012</v>
      </c>
      <c r="AD85" s="7" t="s">
        <v>363</v>
      </c>
      <c r="AE85" s="15" t="s">
        <v>723</v>
      </c>
      <c r="AF85" s="15">
        <v>4</v>
      </c>
      <c r="AG85" s="15" t="s">
        <v>986</v>
      </c>
    </row>
    <row r="86" spans="1:33" x14ac:dyDescent="0.25">
      <c r="A86" s="22">
        <v>43805.645833333336</v>
      </c>
      <c r="B86" s="45" t="s">
        <v>47</v>
      </c>
      <c r="C86" s="45" t="s">
        <v>396</v>
      </c>
      <c r="D86" s="46">
        <v>7</v>
      </c>
      <c r="E86" s="46">
        <v>31</v>
      </c>
      <c r="F86" s="46">
        <v>0</v>
      </c>
      <c r="G86" s="46">
        <v>110</v>
      </c>
      <c r="H86" s="47" t="s">
        <v>73</v>
      </c>
      <c r="I86" s="47" t="s">
        <v>79</v>
      </c>
      <c r="J86" s="46">
        <v>6</v>
      </c>
      <c r="K86" s="59">
        <v>0.33329999999999999</v>
      </c>
      <c r="L86" s="53">
        <v>2</v>
      </c>
      <c r="M86" s="53" t="s">
        <v>257</v>
      </c>
      <c r="N86" s="50" t="s">
        <v>114</v>
      </c>
      <c r="O86" s="51">
        <v>0</v>
      </c>
      <c r="P86" s="48">
        <v>0.83330000000000004</v>
      </c>
      <c r="Q86" s="48">
        <v>1</v>
      </c>
      <c r="R86" s="52">
        <v>0.83333333333333337</v>
      </c>
      <c r="S86" s="48" t="s">
        <v>242</v>
      </c>
      <c r="T86" s="56">
        <v>37.5</v>
      </c>
      <c r="U86" s="9">
        <v>6</v>
      </c>
      <c r="V86" s="9">
        <v>1.01</v>
      </c>
      <c r="W86" s="12">
        <f t="shared" si="7"/>
        <v>-83.166666666666671</v>
      </c>
      <c r="X86" s="10">
        <f t="shared" si="8"/>
        <v>0.98</v>
      </c>
      <c r="Y86" s="10">
        <f t="shared" si="11"/>
        <v>6.0800000000000072</v>
      </c>
      <c r="Z86" s="10">
        <f t="shared" si="9"/>
        <v>1.96</v>
      </c>
      <c r="AA86" s="10">
        <f t="shared" si="12"/>
        <v>33.40000000000002</v>
      </c>
      <c r="AB86" s="10">
        <f t="shared" si="10"/>
        <v>4.9000000000000004</v>
      </c>
      <c r="AC86" s="10">
        <f t="shared" si="13"/>
        <v>44.25160000000001</v>
      </c>
      <c r="AD86" s="7" t="s">
        <v>363</v>
      </c>
      <c r="AE86" s="15" t="s">
        <v>721</v>
      </c>
      <c r="AF86" s="15">
        <v>4</v>
      </c>
      <c r="AG86" s="15" t="s">
        <v>986</v>
      </c>
    </row>
    <row r="87" spans="1:33" x14ac:dyDescent="0.25">
      <c r="A87" s="22">
        <v>43805.645833333336</v>
      </c>
      <c r="B87" s="45" t="s">
        <v>47</v>
      </c>
      <c r="C87" s="45" t="s">
        <v>401</v>
      </c>
      <c r="D87" s="46">
        <v>9</v>
      </c>
      <c r="E87" s="46">
        <v>37</v>
      </c>
      <c r="F87" s="46">
        <v>0</v>
      </c>
      <c r="G87" s="46">
        <v>108</v>
      </c>
      <c r="H87" s="47" t="s">
        <v>402</v>
      </c>
      <c r="I87" s="47" t="s">
        <v>80</v>
      </c>
      <c r="J87" s="46">
        <v>8</v>
      </c>
      <c r="K87" s="59">
        <v>0.125</v>
      </c>
      <c r="L87" s="53">
        <v>2</v>
      </c>
      <c r="M87" s="53" t="s">
        <v>140</v>
      </c>
      <c r="N87" s="50" t="s">
        <v>81</v>
      </c>
      <c r="O87" s="51">
        <v>-2</v>
      </c>
      <c r="P87" s="48">
        <v>0.75</v>
      </c>
      <c r="Q87" s="48">
        <v>0.75</v>
      </c>
      <c r="R87" s="52">
        <v>0.75</v>
      </c>
      <c r="S87" s="48" t="s">
        <v>266</v>
      </c>
      <c r="T87" s="56">
        <v>37</v>
      </c>
      <c r="U87" s="9">
        <v>8.76</v>
      </c>
      <c r="V87" s="9">
        <v>6</v>
      </c>
      <c r="W87" s="12">
        <f t="shared" si="7"/>
        <v>-31.506849315068493</v>
      </c>
      <c r="X87" s="10">
        <f t="shared" si="8"/>
        <v>-1</v>
      </c>
      <c r="Y87" s="10">
        <f t="shared" si="11"/>
        <v>5.0800000000000072</v>
      </c>
      <c r="Z87" s="10">
        <f t="shared" si="9"/>
        <v>-1</v>
      </c>
      <c r="AA87" s="10">
        <f t="shared" si="12"/>
        <v>32.40000000000002</v>
      </c>
      <c r="AB87" s="10">
        <f t="shared" si="10"/>
        <v>-1</v>
      </c>
      <c r="AC87" s="10">
        <f t="shared" si="13"/>
        <v>43.25160000000001</v>
      </c>
      <c r="AD87" s="7" t="s">
        <v>363</v>
      </c>
      <c r="AE87" s="15" t="s">
        <v>721</v>
      </c>
      <c r="AF87" s="15">
        <v>4</v>
      </c>
      <c r="AG87" s="15" t="s">
        <v>986</v>
      </c>
    </row>
    <row r="88" spans="1:33" x14ac:dyDescent="0.25">
      <c r="A88" s="22">
        <v>43806.513888888891</v>
      </c>
      <c r="B88" s="45" t="s">
        <v>29</v>
      </c>
      <c r="C88" s="45" t="s">
        <v>421</v>
      </c>
      <c r="D88" s="46">
        <v>6</v>
      </c>
      <c r="E88" s="46">
        <v>20</v>
      </c>
      <c r="F88" s="46">
        <v>0</v>
      </c>
      <c r="G88" s="46">
        <v>115</v>
      </c>
      <c r="H88" s="47" t="s">
        <v>425</v>
      </c>
      <c r="I88" s="47" t="s">
        <v>80</v>
      </c>
      <c r="J88" s="46">
        <v>8</v>
      </c>
      <c r="K88" s="59">
        <v>0.125</v>
      </c>
      <c r="L88" s="53">
        <v>3</v>
      </c>
      <c r="M88" s="53" t="s">
        <v>304</v>
      </c>
      <c r="N88" s="50" t="s">
        <v>79</v>
      </c>
      <c r="O88" s="51">
        <v>19</v>
      </c>
      <c r="P88" s="48">
        <v>0.75</v>
      </c>
      <c r="Q88" s="48">
        <v>1</v>
      </c>
      <c r="R88" s="52">
        <v>0.75</v>
      </c>
      <c r="S88" s="48" t="s">
        <v>266</v>
      </c>
      <c r="T88" s="56">
        <v>37</v>
      </c>
      <c r="U88" s="9">
        <v>5.2</v>
      </c>
      <c r="V88" s="9">
        <v>3.05</v>
      </c>
      <c r="W88" s="12">
        <f t="shared" si="7"/>
        <v>-41.346153846153854</v>
      </c>
      <c r="X88" s="10">
        <f t="shared" si="8"/>
        <v>-1</v>
      </c>
      <c r="Y88" s="10">
        <f t="shared" si="11"/>
        <v>4.0800000000000072</v>
      </c>
      <c r="Z88" s="10">
        <f t="shared" si="9"/>
        <v>-1</v>
      </c>
      <c r="AA88" s="10">
        <f t="shared" si="12"/>
        <v>31.40000000000002</v>
      </c>
      <c r="AB88" s="10">
        <f t="shared" si="10"/>
        <v>-1</v>
      </c>
      <c r="AC88" s="10">
        <f t="shared" si="13"/>
        <v>42.25160000000001</v>
      </c>
      <c r="AD88" s="7" t="s">
        <v>362</v>
      </c>
      <c r="AE88" s="15" t="s">
        <v>723</v>
      </c>
      <c r="AF88" s="15">
        <v>4</v>
      </c>
      <c r="AG88" s="15" t="s">
        <v>985</v>
      </c>
    </row>
    <row r="89" spans="1:33" x14ac:dyDescent="0.25">
      <c r="A89" s="22">
        <v>43813.572916666664</v>
      </c>
      <c r="B89" s="45" t="s">
        <v>365</v>
      </c>
      <c r="C89" s="45" t="s">
        <v>418</v>
      </c>
      <c r="D89" s="46">
        <v>6.5</v>
      </c>
      <c r="E89" s="46">
        <v>31</v>
      </c>
      <c r="F89" s="46">
        <v>0</v>
      </c>
      <c r="G89" s="46">
        <v>120</v>
      </c>
      <c r="H89" s="47" t="s">
        <v>375</v>
      </c>
      <c r="I89" s="47" t="s">
        <v>80</v>
      </c>
      <c r="J89" s="46">
        <v>6</v>
      </c>
      <c r="K89" s="59">
        <v>0.16669999999999999</v>
      </c>
      <c r="L89" s="53">
        <v>1</v>
      </c>
      <c r="M89" s="53" t="s">
        <v>184</v>
      </c>
      <c r="N89" s="50" t="s">
        <v>83</v>
      </c>
      <c r="O89" s="51">
        <v>7.5</v>
      </c>
      <c r="P89" s="48">
        <v>0.83330000000000004</v>
      </c>
      <c r="Q89" s="48">
        <v>0.83330000000000004</v>
      </c>
      <c r="R89" s="52">
        <v>0.83333333333333337</v>
      </c>
      <c r="S89" s="48" t="s">
        <v>242</v>
      </c>
      <c r="T89" s="56">
        <v>37.5</v>
      </c>
      <c r="U89" s="9">
        <v>9</v>
      </c>
      <c r="V89" s="9">
        <v>7.4</v>
      </c>
      <c r="W89" s="12">
        <f t="shared" si="7"/>
        <v>-17.777777777777771</v>
      </c>
      <c r="X89" s="10">
        <f t="shared" si="8"/>
        <v>-1</v>
      </c>
      <c r="Y89" s="10">
        <f t="shared" si="11"/>
        <v>3.0800000000000072</v>
      </c>
      <c r="Z89" s="10">
        <f t="shared" si="9"/>
        <v>-1</v>
      </c>
      <c r="AA89" s="10">
        <f t="shared" si="12"/>
        <v>30.40000000000002</v>
      </c>
      <c r="AB89" s="10">
        <f t="shared" si="10"/>
        <v>-1</v>
      </c>
      <c r="AC89" s="10">
        <f t="shared" si="13"/>
        <v>41.25160000000001</v>
      </c>
      <c r="AD89" s="7" t="s">
        <v>362</v>
      </c>
      <c r="AE89" s="15" t="s">
        <v>723</v>
      </c>
      <c r="AF89" s="15">
        <v>3</v>
      </c>
      <c r="AG89" s="15" t="s">
        <v>986</v>
      </c>
    </row>
    <row r="90" spans="1:33" x14ac:dyDescent="0.25">
      <c r="A90" s="22">
        <v>43826.649305555555</v>
      </c>
      <c r="B90" s="45" t="s">
        <v>382</v>
      </c>
      <c r="C90" s="45" t="s">
        <v>416</v>
      </c>
      <c r="D90" s="46"/>
      <c r="E90" s="46">
        <v>45</v>
      </c>
      <c r="F90" s="46">
        <v>0</v>
      </c>
      <c r="G90" s="46">
        <v>120</v>
      </c>
      <c r="H90" s="47" t="s">
        <v>400</v>
      </c>
      <c r="I90" s="47" t="s">
        <v>78</v>
      </c>
      <c r="J90" s="46">
        <v>34</v>
      </c>
      <c r="K90" s="59">
        <v>0.16669999999999999</v>
      </c>
      <c r="L90" s="53">
        <v>3</v>
      </c>
      <c r="M90" s="53" t="s">
        <v>231</v>
      </c>
      <c r="N90" s="50" t="s">
        <v>78</v>
      </c>
      <c r="O90" s="51">
        <v>-13.5</v>
      </c>
      <c r="P90" s="48">
        <v>0.76670000000000005</v>
      </c>
      <c r="Q90" s="48">
        <v>0.86670000000000003</v>
      </c>
      <c r="R90" s="52">
        <v>0.76666666666666672</v>
      </c>
      <c r="S90" s="48" t="s">
        <v>279</v>
      </c>
      <c r="T90" s="56">
        <v>148.5</v>
      </c>
      <c r="U90" s="9">
        <v>8.1999999999999993</v>
      </c>
      <c r="V90" s="9">
        <v>1.67</v>
      </c>
      <c r="W90" s="12">
        <f t="shared" si="7"/>
        <v>-79.634146341463406</v>
      </c>
      <c r="X90" s="10">
        <f t="shared" si="8"/>
        <v>0.98</v>
      </c>
      <c r="Y90" s="10">
        <f t="shared" si="11"/>
        <v>4.0600000000000076</v>
      </c>
      <c r="Z90" s="10">
        <f t="shared" si="9"/>
        <v>1.96</v>
      </c>
      <c r="AA90" s="10">
        <f t="shared" si="12"/>
        <v>32.360000000000021</v>
      </c>
      <c r="AB90" s="10">
        <f t="shared" si="10"/>
        <v>-1</v>
      </c>
      <c r="AC90" s="10">
        <f t="shared" si="13"/>
        <v>40.25160000000001</v>
      </c>
      <c r="AD90" s="7" t="s">
        <v>362</v>
      </c>
      <c r="AE90" s="15" t="s">
        <v>721</v>
      </c>
      <c r="AF90" s="15">
        <v>3</v>
      </c>
      <c r="AG90" s="15" t="s">
        <v>985</v>
      </c>
    </row>
    <row r="91" spans="1:33" x14ac:dyDescent="0.25">
      <c r="A91" s="22">
        <v>43828.607638888891</v>
      </c>
      <c r="B91" s="45" t="s">
        <v>277</v>
      </c>
      <c r="C91" s="45" t="s">
        <v>437</v>
      </c>
      <c r="D91" s="46">
        <v>4</v>
      </c>
      <c r="E91" s="46">
        <v>18</v>
      </c>
      <c r="F91" s="46">
        <v>0</v>
      </c>
      <c r="G91" s="46">
        <v>115</v>
      </c>
      <c r="H91" s="47" t="s">
        <v>417</v>
      </c>
      <c r="I91" s="47" t="s">
        <v>80</v>
      </c>
      <c r="J91" s="46">
        <v>5</v>
      </c>
      <c r="K91" s="59">
        <v>0.2</v>
      </c>
      <c r="L91" s="53">
        <v>1</v>
      </c>
      <c r="M91" s="53" t="s">
        <v>310</v>
      </c>
      <c r="N91" s="50" t="s">
        <v>79</v>
      </c>
      <c r="O91" s="51">
        <v>19</v>
      </c>
      <c r="P91" s="48">
        <v>0.8</v>
      </c>
      <c r="Q91" s="48">
        <v>0.8</v>
      </c>
      <c r="R91" s="52">
        <v>0.8</v>
      </c>
      <c r="S91" s="48" t="s">
        <v>258</v>
      </c>
      <c r="T91" s="56">
        <v>28</v>
      </c>
      <c r="U91" s="9">
        <v>5.17</v>
      </c>
      <c r="V91" s="9">
        <v>4</v>
      </c>
      <c r="W91" s="12">
        <f t="shared" si="7"/>
        <v>-22.630560928433269</v>
      </c>
      <c r="X91" s="10">
        <f t="shared" si="8"/>
        <v>-1</v>
      </c>
      <c r="Y91" s="10">
        <f t="shared" si="11"/>
        <v>3.0600000000000076</v>
      </c>
      <c r="Z91" s="10">
        <f t="shared" si="9"/>
        <v>-1</v>
      </c>
      <c r="AA91" s="10">
        <f t="shared" si="12"/>
        <v>31.360000000000021</v>
      </c>
      <c r="AB91" s="10">
        <f t="shared" si="10"/>
        <v>-1</v>
      </c>
      <c r="AC91" s="10">
        <f t="shared" si="13"/>
        <v>39.25160000000001</v>
      </c>
      <c r="AD91" s="7" t="s">
        <v>362</v>
      </c>
      <c r="AE91" s="15" t="s">
        <v>721</v>
      </c>
      <c r="AF91" s="15">
        <v>3</v>
      </c>
      <c r="AG91" s="15" t="s">
        <v>985</v>
      </c>
    </row>
    <row r="92" spans="1:33" x14ac:dyDescent="0.25">
      <c r="A92" s="22">
        <v>43829.517361111109</v>
      </c>
      <c r="B92" s="45" t="s">
        <v>46</v>
      </c>
      <c r="C92" s="45" t="s">
        <v>412</v>
      </c>
      <c r="D92" s="46">
        <v>4.5</v>
      </c>
      <c r="E92" s="46">
        <v>16</v>
      </c>
      <c r="F92" s="46">
        <v>0</v>
      </c>
      <c r="G92" s="46">
        <v>113</v>
      </c>
      <c r="H92" s="47" t="s">
        <v>227</v>
      </c>
      <c r="I92" s="47" t="s">
        <v>79</v>
      </c>
      <c r="J92" s="46">
        <v>10</v>
      </c>
      <c r="K92" s="59">
        <v>0.2</v>
      </c>
      <c r="L92" s="53">
        <v>3</v>
      </c>
      <c r="M92" s="53" t="s">
        <v>239</v>
      </c>
      <c r="N92" s="50" t="s">
        <v>80</v>
      </c>
      <c r="O92" s="51">
        <v>-21</v>
      </c>
      <c r="P92" s="48">
        <v>0.8</v>
      </c>
      <c r="Q92" s="48">
        <v>0.9</v>
      </c>
      <c r="R92" s="52">
        <v>0.8</v>
      </c>
      <c r="S92" s="48" t="s">
        <v>258</v>
      </c>
      <c r="T92" s="56">
        <v>56</v>
      </c>
      <c r="U92" s="9">
        <v>5.66</v>
      </c>
      <c r="V92" s="9">
        <v>1.01</v>
      </c>
      <c r="W92" s="12">
        <f t="shared" si="7"/>
        <v>-82.155477031802121</v>
      </c>
      <c r="X92" s="10">
        <f t="shared" si="8"/>
        <v>0.98</v>
      </c>
      <c r="Y92" s="10">
        <f t="shared" si="11"/>
        <v>4.040000000000008</v>
      </c>
      <c r="Z92" s="10">
        <f t="shared" si="9"/>
        <v>1.96</v>
      </c>
      <c r="AA92" s="10">
        <f t="shared" si="12"/>
        <v>33.320000000000022</v>
      </c>
      <c r="AB92" s="10">
        <f t="shared" si="10"/>
        <v>4.5667999999999997</v>
      </c>
      <c r="AC92" s="10">
        <f t="shared" si="13"/>
        <v>43.818400000000011</v>
      </c>
      <c r="AD92" s="7" t="s">
        <v>362</v>
      </c>
      <c r="AE92" s="15" t="s">
        <v>721</v>
      </c>
      <c r="AF92" s="15">
        <v>4</v>
      </c>
      <c r="AG92" s="15" t="s">
        <v>985</v>
      </c>
    </row>
    <row r="93" spans="1:33" x14ac:dyDescent="0.25">
      <c r="A93" s="22">
        <v>43829.517361111109</v>
      </c>
      <c r="B93" s="45" t="s">
        <v>46</v>
      </c>
      <c r="C93" s="45" t="s">
        <v>415</v>
      </c>
      <c r="D93" s="46">
        <v>5</v>
      </c>
      <c r="E93" s="46">
        <v>23</v>
      </c>
      <c r="F93" s="46">
        <v>0</v>
      </c>
      <c r="G93" s="46">
        <v>113</v>
      </c>
      <c r="H93" s="47" t="s">
        <v>407</v>
      </c>
      <c r="I93" s="47" t="s">
        <v>79</v>
      </c>
      <c r="J93" s="46">
        <v>7</v>
      </c>
      <c r="K93" s="59">
        <v>0.28570000000000001</v>
      </c>
      <c r="L93" s="53">
        <v>3</v>
      </c>
      <c r="M93" s="53" t="s">
        <v>92</v>
      </c>
      <c r="N93" s="50" t="s">
        <v>80</v>
      </c>
      <c r="O93" s="51">
        <v>9.5</v>
      </c>
      <c r="P93" s="48">
        <v>0.71430000000000005</v>
      </c>
      <c r="Q93" s="48">
        <v>0.71430000000000005</v>
      </c>
      <c r="R93" s="52">
        <v>0.7142857142857143</v>
      </c>
      <c r="S93" s="48" t="s">
        <v>246</v>
      </c>
      <c r="T93" s="56">
        <v>27.5</v>
      </c>
      <c r="U93" s="9">
        <v>6.4</v>
      </c>
      <c r="V93" s="9">
        <v>2.1</v>
      </c>
      <c r="W93" s="12">
        <f t="shared" si="7"/>
        <v>-67.1875</v>
      </c>
      <c r="X93" s="10">
        <f t="shared" si="8"/>
        <v>0.98</v>
      </c>
      <c r="Y93" s="10">
        <f t="shared" si="11"/>
        <v>5.0200000000000085</v>
      </c>
      <c r="Z93" s="10">
        <f t="shared" si="9"/>
        <v>1.96</v>
      </c>
      <c r="AA93" s="10">
        <f t="shared" si="12"/>
        <v>35.280000000000022</v>
      </c>
      <c r="AB93" s="10">
        <f t="shared" si="10"/>
        <v>-1</v>
      </c>
      <c r="AC93" s="10">
        <f t="shared" si="13"/>
        <v>42.818400000000011</v>
      </c>
      <c r="AD93" s="7" t="s">
        <v>362</v>
      </c>
      <c r="AE93" s="15" t="s">
        <v>721</v>
      </c>
      <c r="AF93" s="15">
        <v>4</v>
      </c>
      <c r="AG93" s="15" t="s">
        <v>985</v>
      </c>
    </row>
    <row r="94" spans="1:33" x14ac:dyDescent="0.25">
      <c r="A94" s="22">
        <v>43831.503472222219</v>
      </c>
      <c r="B94" s="45" t="s">
        <v>397</v>
      </c>
      <c r="C94" s="45" t="s">
        <v>443</v>
      </c>
      <c r="D94" s="46">
        <v>7</v>
      </c>
      <c r="E94" s="46">
        <v>21</v>
      </c>
      <c r="F94" s="46">
        <v>0</v>
      </c>
      <c r="G94" s="46">
        <v>98</v>
      </c>
      <c r="H94" s="47" t="s">
        <v>217</v>
      </c>
      <c r="I94" s="47" t="s">
        <v>81</v>
      </c>
      <c r="J94" s="46">
        <v>24</v>
      </c>
      <c r="K94" s="59">
        <v>0.125</v>
      </c>
      <c r="L94" s="53">
        <v>2</v>
      </c>
      <c r="M94" s="53" t="s">
        <v>95</v>
      </c>
      <c r="N94" s="50" t="s">
        <v>86</v>
      </c>
      <c r="O94" s="51">
        <v>5.5</v>
      </c>
      <c r="P94" s="48">
        <v>0.70830000000000004</v>
      </c>
      <c r="Q94" s="48">
        <v>0.875</v>
      </c>
      <c r="R94" s="52">
        <v>0.70833333333333337</v>
      </c>
      <c r="S94" s="48" t="s">
        <v>394</v>
      </c>
      <c r="T94" s="56">
        <v>91.5</v>
      </c>
      <c r="U94" s="9">
        <v>7.91</v>
      </c>
      <c r="V94" s="9">
        <v>2.2000000000000002</v>
      </c>
      <c r="W94" s="12">
        <f t="shared" si="7"/>
        <v>-72.187104930467768</v>
      </c>
      <c r="X94" s="10">
        <f t="shared" si="8"/>
        <v>0.98</v>
      </c>
      <c r="Y94" s="10">
        <f t="shared" si="11"/>
        <v>6.0000000000000089</v>
      </c>
      <c r="Z94" s="10">
        <f t="shared" si="9"/>
        <v>1.96</v>
      </c>
      <c r="AA94" s="10">
        <f t="shared" si="12"/>
        <v>37.240000000000023</v>
      </c>
      <c r="AB94" s="10">
        <f t="shared" si="10"/>
        <v>-1</v>
      </c>
      <c r="AC94" s="10">
        <f t="shared" si="13"/>
        <v>41.818400000000011</v>
      </c>
      <c r="AD94" s="7" t="s">
        <v>363</v>
      </c>
      <c r="AE94" s="15" t="s">
        <v>721</v>
      </c>
      <c r="AF94" s="15">
        <v>5</v>
      </c>
      <c r="AG94" s="15" t="s">
        <v>985</v>
      </c>
    </row>
    <row r="95" spans="1:33" x14ac:dyDescent="0.25">
      <c r="A95" s="22">
        <v>43832.590277777781</v>
      </c>
      <c r="B95" s="45" t="s">
        <v>54</v>
      </c>
      <c r="C95" s="45" t="s">
        <v>395</v>
      </c>
      <c r="D95" s="46"/>
      <c r="E95" s="46">
        <v>16</v>
      </c>
      <c r="F95" s="46">
        <v>0</v>
      </c>
      <c r="G95" s="46">
        <v>109</v>
      </c>
      <c r="H95" s="47" t="s">
        <v>224</v>
      </c>
      <c r="I95" s="47" t="s">
        <v>83</v>
      </c>
      <c r="J95" s="46">
        <v>30</v>
      </c>
      <c r="K95" s="59">
        <v>0.1333</v>
      </c>
      <c r="L95" s="53">
        <v>2</v>
      </c>
      <c r="M95" s="53" t="s">
        <v>233</v>
      </c>
      <c r="N95" s="50" t="s">
        <v>85</v>
      </c>
      <c r="O95" s="51">
        <v>45.5</v>
      </c>
      <c r="P95" s="48">
        <v>0.83330000000000004</v>
      </c>
      <c r="Q95" s="48">
        <v>0.9667</v>
      </c>
      <c r="R95" s="52">
        <v>0.83333333333333337</v>
      </c>
      <c r="S95" s="48" t="s">
        <v>242</v>
      </c>
      <c r="T95" s="56">
        <v>187.5</v>
      </c>
      <c r="U95" s="9">
        <v>6.32</v>
      </c>
      <c r="V95" s="9">
        <v>3.5</v>
      </c>
      <c r="W95" s="12">
        <f t="shared" si="7"/>
        <v>-44.620253164556964</v>
      </c>
      <c r="X95" s="10">
        <f t="shared" si="8"/>
        <v>-1</v>
      </c>
      <c r="Y95" s="10">
        <f t="shared" si="11"/>
        <v>5.0000000000000089</v>
      </c>
      <c r="Z95" s="10">
        <f t="shared" si="9"/>
        <v>-1</v>
      </c>
      <c r="AA95" s="10">
        <f t="shared" si="12"/>
        <v>36.240000000000023</v>
      </c>
      <c r="AB95" s="10">
        <f t="shared" si="10"/>
        <v>-1</v>
      </c>
      <c r="AC95" s="10">
        <f t="shared" si="13"/>
        <v>40.818400000000011</v>
      </c>
      <c r="AD95" s="7" t="s">
        <v>362</v>
      </c>
      <c r="AE95" s="15" t="s">
        <v>723</v>
      </c>
      <c r="AF95" s="15">
        <v>4</v>
      </c>
      <c r="AG95" s="15" t="s">
        <v>985</v>
      </c>
    </row>
    <row r="96" spans="1:33" x14ac:dyDescent="0.25">
      <c r="A96" s="22">
        <v>43834.611111111109</v>
      </c>
      <c r="B96" s="45" t="s">
        <v>371</v>
      </c>
      <c r="C96" s="45" t="s">
        <v>410</v>
      </c>
      <c r="D96" s="46">
        <v>3.75</v>
      </c>
      <c r="E96" s="46">
        <v>32</v>
      </c>
      <c r="F96" s="46">
        <v>0</v>
      </c>
      <c r="G96" s="46">
        <v>119</v>
      </c>
      <c r="H96" s="47" t="s">
        <v>308</v>
      </c>
      <c r="I96" s="47" t="s">
        <v>80</v>
      </c>
      <c r="J96" s="46">
        <v>5</v>
      </c>
      <c r="K96" s="59">
        <v>0.2</v>
      </c>
      <c r="L96" s="53">
        <v>3</v>
      </c>
      <c r="M96" s="53" t="s">
        <v>231</v>
      </c>
      <c r="N96" s="50" t="s">
        <v>80</v>
      </c>
      <c r="O96" s="51">
        <v>9.5</v>
      </c>
      <c r="P96" s="48">
        <v>0.8</v>
      </c>
      <c r="Q96" s="48">
        <v>0.8</v>
      </c>
      <c r="R96" s="52">
        <v>0.8</v>
      </c>
      <c r="S96" s="48" t="s">
        <v>258</v>
      </c>
      <c r="T96" s="56">
        <v>28</v>
      </c>
      <c r="U96" s="9">
        <v>6.07</v>
      </c>
      <c r="V96" s="9">
        <v>1.1499999999999999</v>
      </c>
      <c r="W96" s="12">
        <f t="shared" si="7"/>
        <v>-81.054365733113684</v>
      </c>
      <c r="X96" s="10">
        <f t="shared" si="8"/>
        <v>0.98</v>
      </c>
      <c r="Y96" s="10">
        <f t="shared" si="11"/>
        <v>5.9800000000000093</v>
      </c>
      <c r="Z96" s="10">
        <f t="shared" si="9"/>
        <v>1.96</v>
      </c>
      <c r="AA96" s="10">
        <f t="shared" si="12"/>
        <v>38.200000000000024</v>
      </c>
      <c r="AB96" s="10">
        <f t="shared" si="10"/>
        <v>-1</v>
      </c>
      <c r="AC96" s="10">
        <f t="shared" si="13"/>
        <v>39.818400000000011</v>
      </c>
      <c r="AD96" s="7" t="s">
        <v>362</v>
      </c>
      <c r="AE96" s="15" t="s">
        <v>721</v>
      </c>
      <c r="AF96" s="15">
        <v>3</v>
      </c>
      <c r="AG96" s="15" t="s">
        <v>985</v>
      </c>
    </row>
    <row r="97" spans="1:33" x14ac:dyDescent="0.25">
      <c r="A97" s="22">
        <v>43835.631944444445</v>
      </c>
      <c r="B97" s="45" t="s">
        <v>324</v>
      </c>
      <c r="C97" s="45" t="s">
        <v>411</v>
      </c>
      <c r="D97" s="46">
        <v>6.5</v>
      </c>
      <c r="E97" s="46">
        <v>40</v>
      </c>
      <c r="F97" s="46">
        <v>0</v>
      </c>
      <c r="G97" s="46">
        <v>105</v>
      </c>
      <c r="H97" s="47" t="s">
        <v>139</v>
      </c>
      <c r="I97" s="47" t="s">
        <v>81</v>
      </c>
      <c r="J97" s="46">
        <v>22</v>
      </c>
      <c r="K97" s="59">
        <v>0.13639999999999999</v>
      </c>
      <c r="L97" s="53">
        <v>2</v>
      </c>
      <c r="M97" s="53" t="s">
        <v>309</v>
      </c>
      <c r="N97" s="50" t="s">
        <v>86</v>
      </c>
      <c r="O97" s="51">
        <v>66.5</v>
      </c>
      <c r="P97" s="48">
        <v>0.77270000000000005</v>
      </c>
      <c r="Q97" s="48">
        <v>0.86360000000000003</v>
      </c>
      <c r="R97" s="52">
        <v>0.77272727272727271</v>
      </c>
      <c r="S97" s="48" t="s">
        <v>440</v>
      </c>
      <c r="T97" s="56">
        <v>111.5</v>
      </c>
      <c r="U97" s="9">
        <v>7.6</v>
      </c>
      <c r="V97" s="9">
        <v>1.81</v>
      </c>
      <c r="W97" s="12">
        <f t="shared" si="7"/>
        <v>-76.18421052631578</v>
      </c>
      <c r="X97" s="10">
        <f t="shared" si="8"/>
        <v>0.98</v>
      </c>
      <c r="Y97" s="10">
        <f t="shared" si="11"/>
        <v>6.9600000000000097</v>
      </c>
      <c r="Z97" s="10">
        <f t="shared" si="9"/>
        <v>1.96</v>
      </c>
      <c r="AA97" s="10">
        <f t="shared" si="12"/>
        <v>40.160000000000025</v>
      </c>
      <c r="AB97" s="10">
        <f t="shared" si="10"/>
        <v>-1</v>
      </c>
      <c r="AC97" s="10">
        <f t="shared" si="13"/>
        <v>38.818400000000011</v>
      </c>
      <c r="AD97" s="7" t="s">
        <v>362</v>
      </c>
      <c r="AE97" s="15" t="s">
        <v>723</v>
      </c>
      <c r="AF97" s="15">
        <v>4</v>
      </c>
      <c r="AG97" s="15" t="s">
        <v>985</v>
      </c>
    </row>
    <row r="98" spans="1:33" x14ac:dyDescent="0.25">
      <c r="A98" s="22">
        <v>43841.638888888891</v>
      </c>
      <c r="B98" s="45" t="s">
        <v>327</v>
      </c>
      <c r="C98" s="45" t="s">
        <v>351</v>
      </c>
      <c r="D98" s="46">
        <v>7</v>
      </c>
      <c r="E98" s="46">
        <v>27</v>
      </c>
      <c r="F98" s="46">
        <v>0</v>
      </c>
      <c r="G98" s="46">
        <v>114</v>
      </c>
      <c r="H98" s="47"/>
      <c r="I98" s="47" t="s">
        <v>80</v>
      </c>
      <c r="J98" s="46">
        <v>8</v>
      </c>
      <c r="K98" s="59">
        <v>0.125</v>
      </c>
      <c r="L98" s="53">
        <v>2</v>
      </c>
      <c r="M98" s="53" t="s">
        <v>199</v>
      </c>
      <c r="N98" s="50" t="s">
        <v>78</v>
      </c>
      <c r="O98" s="51">
        <v>17</v>
      </c>
      <c r="P98" s="48">
        <v>0.75</v>
      </c>
      <c r="Q98" s="48">
        <v>0.75</v>
      </c>
      <c r="R98" s="52">
        <v>0.75</v>
      </c>
      <c r="S98" s="48" t="s">
        <v>266</v>
      </c>
      <c r="T98" s="56">
        <v>37</v>
      </c>
      <c r="U98" s="9">
        <v>7.47</v>
      </c>
      <c r="V98" s="9">
        <v>11</v>
      </c>
      <c r="W98" s="12">
        <f t="shared" si="7"/>
        <v>47.255689424364135</v>
      </c>
      <c r="X98" s="10">
        <f t="shared" si="8"/>
        <v>-1</v>
      </c>
      <c r="Y98" s="10">
        <f t="shared" si="11"/>
        <v>5.9600000000000097</v>
      </c>
      <c r="Z98" s="10">
        <f t="shared" si="9"/>
        <v>-1</v>
      </c>
      <c r="AA98" s="10">
        <f t="shared" si="12"/>
        <v>39.160000000000025</v>
      </c>
      <c r="AB98" s="10">
        <f t="shared" si="10"/>
        <v>-1</v>
      </c>
      <c r="AC98" s="10">
        <f t="shared" si="13"/>
        <v>37.818400000000011</v>
      </c>
      <c r="AD98" s="7" t="s">
        <v>362</v>
      </c>
      <c r="AE98" s="15" t="s">
        <v>723</v>
      </c>
      <c r="AF98" s="15">
        <v>0</v>
      </c>
      <c r="AG98" s="15" t="s">
        <v>986</v>
      </c>
    </row>
    <row r="99" spans="1:33" x14ac:dyDescent="0.25">
      <c r="A99" s="22">
        <v>43846.548611111109</v>
      </c>
      <c r="B99" s="45" t="s">
        <v>55</v>
      </c>
      <c r="C99" s="45" t="s">
        <v>424</v>
      </c>
      <c r="D99" s="46">
        <v>8.5</v>
      </c>
      <c r="E99" s="46">
        <v>17</v>
      </c>
      <c r="F99" s="46">
        <v>0</v>
      </c>
      <c r="G99" s="46">
        <v>105</v>
      </c>
      <c r="H99" s="47" t="s">
        <v>31</v>
      </c>
      <c r="I99" s="47" t="s">
        <v>83</v>
      </c>
      <c r="J99" s="46">
        <v>27</v>
      </c>
      <c r="K99" s="59">
        <v>0.14810000000000001</v>
      </c>
      <c r="L99" s="53">
        <v>3</v>
      </c>
      <c r="M99" s="53" t="s">
        <v>93</v>
      </c>
      <c r="N99" s="50" t="s">
        <v>83</v>
      </c>
      <c r="O99" s="51">
        <v>7.5</v>
      </c>
      <c r="P99" s="48">
        <v>0.70369999999999999</v>
      </c>
      <c r="Q99" s="48">
        <v>0.85189999999999999</v>
      </c>
      <c r="R99" s="52">
        <v>0.70370370370370372</v>
      </c>
      <c r="S99" s="48" t="s">
        <v>323</v>
      </c>
      <c r="T99" s="56">
        <v>100.5</v>
      </c>
      <c r="U99" s="9">
        <v>7.8</v>
      </c>
      <c r="V99" s="9">
        <v>3.8</v>
      </c>
      <c r="W99" s="12">
        <f t="shared" si="7"/>
        <v>-51.282051282051285</v>
      </c>
      <c r="X99" s="10">
        <f t="shared" si="8"/>
        <v>0.98</v>
      </c>
      <c r="Y99" s="10">
        <f t="shared" si="11"/>
        <v>6.9400000000000102</v>
      </c>
      <c r="Z99" s="10">
        <f t="shared" si="9"/>
        <v>-1</v>
      </c>
      <c r="AA99" s="10">
        <f t="shared" si="12"/>
        <v>38.160000000000025</v>
      </c>
      <c r="AB99" s="10">
        <f t="shared" si="10"/>
        <v>-1</v>
      </c>
      <c r="AC99" s="10">
        <f t="shared" si="13"/>
        <v>36.818400000000011</v>
      </c>
      <c r="AD99" s="7" t="s">
        <v>362</v>
      </c>
      <c r="AE99" s="15" t="s">
        <v>721</v>
      </c>
      <c r="AF99" s="15">
        <v>4</v>
      </c>
      <c r="AG99" s="15" t="s">
        <v>985</v>
      </c>
    </row>
    <row r="100" spans="1:33" x14ac:dyDescent="0.25">
      <c r="A100" s="22">
        <v>43852.625</v>
      </c>
      <c r="B100" s="45" t="s">
        <v>26</v>
      </c>
      <c r="C100" s="45" t="s">
        <v>436</v>
      </c>
      <c r="D100" s="46">
        <v>4</v>
      </c>
      <c r="E100" s="46">
        <v>41</v>
      </c>
      <c r="F100" s="46">
        <v>0</v>
      </c>
      <c r="G100" s="46">
        <v>118</v>
      </c>
      <c r="H100" s="47" t="s">
        <v>40</v>
      </c>
      <c r="I100" s="47" t="s">
        <v>79</v>
      </c>
      <c r="J100" s="46">
        <v>6</v>
      </c>
      <c r="K100" s="59">
        <v>0.33329999999999999</v>
      </c>
      <c r="L100" s="53">
        <v>2</v>
      </c>
      <c r="M100" s="53" t="s">
        <v>251</v>
      </c>
      <c r="N100" s="50" t="s">
        <v>79</v>
      </c>
      <c r="O100" s="51">
        <v>-42</v>
      </c>
      <c r="P100" s="48">
        <v>0.83330000000000004</v>
      </c>
      <c r="Q100" s="48">
        <v>0.83330000000000004</v>
      </c>
      <c r="R100" s="52">
        <v>0.83333333333333337</v>
      </c>
      <c r="S100" s="48" t="s">
        <v>242</v>
      </c>
      <c r="T100" s="56">
        <v>37.5</v>
      </c>
      <c r="U100" s="9">
        <v>3.7</v>
      </c>
      <c r="V100" s="9">
        <v>1.01</v>
      </c>
      <c r="W100" s="12">
        <f t="shared" si="7"/>
        <v>-72.702702702702709</v>
      </c>
      <c r="X100" s="10">
        <f t="shared" si="8"/>
        <v>0.98</v>
      </c>
      <c r="Y100" s="10">
        <f t="shared" si="11"/>
        <v>7.9200000000000106</v>
      </c>
      <c r="Z100" s="10">
        <f t="shared" si="9"/>
        <v>1.96</v>
      </c>
      <c r="AA100" s="10">
        <f t="shared" si="12"/>
        <v>40.120000000000026</v>
      </c>
      <c r="AB100" s="10">
        <f t="shared" si="10"/>
        <v>2.6459999999999999</v>
      </c>
      <c r="AC100" s="10">
        <f t="shared" si="13"/>
        <v>39.464400000000012</v>
      </c>
      <c r="AD100" s="7" t="s">
        <v>362</v>
      </c>
      <c r="AE100" s="15" t="s">
        <v>721</v>
      </c>
      <c r="AF100" s="15">
        <v>3</v>
      </c>
      <c r="AG100" s="15" t="s">
        <v>985</v>
      </c>
    </row>
    <row r="101" spans="1:33" x14ac:dyDescent="0.25">
      <c r="A101" s="22">
        <v>43852.65625</v>
      </c>
      <c r="B101" s="45" t="s">
        <v>325</v>
      </c>
      <c r="C101" s="45" t="s">
        <v>405</v>
      </c>
      <c r="D101" s="46">
        <v>4.5</v>
      </c>
      <c r="E101" s="46">
        <v>27</v>
      </c>
      <c r="F101" s="46">
        <v>0</v>
      </c>
      <c r="G101" s="46">
        <v>109</v>
      </c>
      <c r="H101" s="47" t="s">
        <v>438</v>
      </c>
      <c r="I101" s="47" t="s">
        <v>79</v>
      </c>
      <c r="J101" s="46">
        <v>11</v>
      </c>
      <c r="K101" s="59">
        <v>0.18179999999999999</v>
      </c>
      <c r="L101" s="53">
        <v>3</v>
      </c>
      <c r="M101" s="53" t="s">
        <v>330</v>
      </c>
      <c r="N101" s="50" t="s">
        <v>79</v>
      </c>
      <c r="O101" s="51">
        <v>-11.5</v>
      </c>
      <c r="P101" s="48">
        <v>0.72729999999999995</v>
      </c>
      <c r="Q101" s="48">
        <v>0.72729999999999995</v>
      </c>
      <c r="R101" s="52">
        <v>0.72727272727272729</v>
      </c>
      <c r="S101" s="48" t="s">
        <v>272</v>
      </c>
      <c r="T101" s="56">
        <v>46</v>
      </c>
      <c r="U101" s="9">
        <v>3.95</v>
      </c>
      <c r="V101" s="9">
        <v>1.01</v>
      </c>
      <c r="W101" s="12">
        <f t="shared" si="7"/>
        <v>-74.430379746835442</v>
      </c>
      <c r="X101" s="10">
        <f t="shared" si="8"/>
        <v>0.98</v>
      </c>
      <c r="Y101" s="10">
        <f t="shared" si="11"/>
        <v>8.900000000000011</v>
      </c>
      <c r="Z101" s="10">
        <f t="shared" si="9"/>
        <v>1.96</v>
      </c>
      <c r="AA101" s="10">
        <f t="shared" si="12"/>
        <v>42.080000000000027</v>
      </c>
      <c r="AB101" s="10">
        <f t="shared" si="10"/>
        <v>2.891</v>
      </c>
      <c r="AC101" s="10">
        <f t="shared" si="13"/>
        <v>42.35540000000001</v>
      </c>
      <c r="AD101" s="7" t="s">
        <v>362</v>
      </c>
      <c r="AE101" s="15" t="s">
        <v>721</v>
      </c>
      <c r="AF101" s="15">
        <v>4</v>
      </c>
      <c r="AG101" s="15" t="s">
        <v>985</v>
      </c>
    </row>
    <row r="102" spans="1:33" x14ac:dyDescent="0.25">
      <c r="A102" s="22">
        <v>43853.559027777781</v>
      </c>
      <c r="B102" s="45" t="s">
        <v>397</v>
      </c>
      <c r="C102" s="45" t="s">
        <v>413</v>
      </c>
      <c r="D102" s="46">
        <v>3.25</v>
      </c>
      <c r="E102" s="46">
        <v>26</v>
      </c>
      <c r="F102" s="46">
        <v>0</v>
      </c>
      <c r="G102" s="46">
        <v>118</v>
      </c>
      <c r="H102" s="47" t="s">
        <v>425</v>
      </c>
      <c r="I102" s="47" t="s">
        <v>79</v>
      </c>
      <c r="J102" s="46">
        <v>12</v>
      </c>
      <c r="K102" s="59">
        <v>0.16669999999999999</v>
      </c>
      <c r="L102" s="53">
        <v>2</v>
      </c>
      <c r="M102" s="53" t="s">
        <v>251</v>
      </c>
      <c r="N102" s="50" t="s">
        <v>79</v>
      </c>
      <c r="O102" s="51">
        <v>-11.5</v>
      </c>
      <c r="P102" s="48">
        <v>0.75</v>
      </c>
      <c r="Q102" s="48">
        <v>0.75</v>
      </c>
      <c r="R102" s="52">
        <v>0.75</v>
      </c>
      <c r="S102" s="48" t="s">
        <v>266</v>
      </c>
      <c r="T102" s="56">
        <v>55.5</v>
      </c>
      <c r="U102" s="9">
        <v>3.72</v>
      </c>
      <c r="V102" s="9">
        <v>1.58</v>
      </c>
      <c r="W102" s="12">
        <f t="shared" si="7"/>
        <v>-57.526881720430104</v>
      </c>
      <c r="X102" s="10">
        <f t="shared" si="8"/>
        <v>0.98</v>
      </c>
      <c r="Y102" s="10">
        <f t="shared" si="11"/>
        <v>9.8800000000000114</v>
      </c>
      <c r="Z102" s="10">
        <f t="shared" si="9"/>
        <v>-1</v>
      </c>
      <c r="AA102" s="10">
        <f t="shared" si="12"/>
        <v>41.080000000000027</v>
      </c>
      <c r="AB102" s="10">
        <f t="shared" si="10"/>
        <v>-1</v>
      </c>
      <c r="AC102" s="10">
        <f t="shared" si="13"/>
        <v>41.35540000000001</v>
      </c>
      <c r="AD102" s="7" t="s">
        <v>363</v>
      </c>
      <c r="AE102" s="15" t="s">
        <v>723</v>
      </c>
      <c r="AF102" s="15">
        <v>4</v>
      </c>
      <c r="AG102" s="15" t="s">
        <v>986</v>
      </c>
    </row>
    <row r="103" spans="1:33" x14ac:dyDescent="0.25">
      <c r="A103" s="22">
        <v>43853.600694444445</v>
      </c>
      <c r="B103" s="45" t="s">
        <v>107</v>
      </c>
      <c r="C103" s="45" t="s">
        <v>449</v>
      </c>
      <c r="D103" s="46">
        <v>5</v>
      </c>
      <c r="E103" s="46">
        <v>25</v>
      </c>
      <c r="F103" s="46">
        <v>0</v>
      </c>
      <c r="G103" s="46">
        <v>119</v>
      </c>
      <c r="H103" s="47" t="s">
        <v>273</v>
      </c>
      <c r="I103" s="47" t="s">
        <v>80</v>
      </c>
      <c r="J103" s="46">
        <v>5</v>
      </c>
      <c r="K103" s="59">
        <v>0.2</v>
      </c>
      <c r="L103" s="53">
        <v>2</v>
      </c>
      <c r="M103" s="53" t="s">
        <v>248</v>
      </c>
      <c r="N103" s="50" t="s">
        <v>80</v>
      </c>
      <c r="O103" s="51">
        <v>9.5</v>
      </c>
      <c r="P103" s="48">
        <v>0.8</v>
      </c>
      <c r="Q103" s="48">
        <v>1</v>
      </c>
      <c r="R103" s="52">
        <v>0.8</v>
      </c>
      <c r="S103" s="48" t="s">
        <v>258</v>
      </c>
      <c r="T103" s="56">
        <v>28</v>
      </c>
      <c r="U103" s="9">
        <v>7.8</v>
      </c>
      <c r="V103" s="9">
        <v>1.04</v>
      </c>
      <c r="W103" s="12">
        <f t="shared" si="7"/>
        <v>-86.666666666666671</v>
      </c>
      <c r="X103" s="10">
        <f t="shared" si="8"/>
        <v>0.98</v>
      </c>
      <c r="Y103" s="10">
        <f t="shared" si="11"/>
        <v>10.860000000000012</v>
      </c>
      <c r="Z103" s="10">
        <f t="shared" si="9"/>
        <v>1.96</v>
      </c>
      <c r="AA103" s="10">
        <f t="shared" si="12"/>
        <v>43.040000000000028</v>
      </c>
      <c r="AB103" s="10">
        <f t="shared" si="10"/>
        <v>-1</v>
      </c>
      <c r="AC103" s="10">
        <f t="shared" si="13"/>
        <v>40.35540000000001</v>
      </c>
      <c r="AD103" s="7" t="s">
        <v>362</v>
      </c>
      <c r="AE103" s="15" t="s">
        <v>721</v>
      </c>
      <c r="AF103" s="15">
        <v>0</v>
      </c>
      <c r="AG103" s="15" t="s">
        <v>985</v>
      </c>
    </row>
    <row r="104" spans="1:33" x14ac:dyDescent="0.25">
      <c r="A104" s="22">
        <v>43853.638888888891</v>
      </c>
      <c r="B104" s="45" t="s">
        <v>368</v>
      </c>
      <c r="C104" s="45" t="s">
        <v>369</v>
      </c>
      <c r="D104" s="46">
        <v>9</v>
      </c>
      <c r="E104" s="46">
        <v>13</v>
      </c>
      <c r="F104" s="46">
        <v>0</v>
      </c>
      <c r="G104" s="46">
        <v>120</v>
      </c>
      <c r="H104" s="47" t="s">
        <v>344</v>
      </c>
      <c r="I104" s="47" t="s">
        <v>81</v>
      </c>
      <c r="J104" s="46">
        <v>17</v>
      </c>
      <c r="K104" s="59">
        <v>0.17649999999999999</v>
      </c>
      <c r="L104" s="53">
        <v>2</v>
      </c>
      <c r="M104" s="53" t="s">
        <v>251</v>
      </c>
      <c r="N104" s="50" t="s">
        <v>78</v>
      </c>
      <c r="O104" s="51">
        <v>-44</v>
      </c>
      <c r="P104" s="48">
        <v>0.70589999999999997</v>
      </c>
      <c r="Q104" s="48">
        <v>0.88239999999999996</v>
      </c>
      <c r="R104" s="52">
        <v>0.70588235294117652</v>
      </c>
      <c r="S104" s="48" t="s">
        <v>298</v>
      </c>
      <c r="T104" s="56">
        <v>64</v>
      </c>
      <c r="U104" s="9">
        <v>5.4</v>
      </c>
      <c r="V104" s="9">
        <v>1.45</v>
      </c>
      <c r="W104" s="12">
        <f t="shared" si="7"/>
        <v>-73.148148148148152</v>
      </c>
      <c r="X104" s="10">
        <f t="shared" si="8"/>
        <v>0.98</v>
      </c>
      <c r="Y104" s="10">
        <f t="shared" si="11"/>
        <v>11.840000000000012</v>
      </c>
      <c r="Z104" s="10">
        <f t="shared" si="9"/>
        <v>1.96</v>
      </c>
      <c r="AA104" s="10">
        <f t="shared" si="12"/>
        <v>45.000000000000028</v>
      </c>
      <c r="AB104" s="10">
        <f t="shared" si="10"/>
        <v>-1</v>
      </c>
      <c r="AC104" s="10">
        <f t="shared" si="13"/>
        <v>39.35540000000001</v>
      </c>
      <c r="AD104" s="7" t="s">
        <v>362</v>
      </c>
      <c r="AE104" s="15" t="s">
        <v>723</v>
      </c>
      <c r="AF104" s="15">
        <v>3</v>
      </c>
      <c r="AG104" s="15" t="s">
        <v>985</v>
      </c>
    </row>
    <row r="105" spans="1:33" x14ac:dyDescent="0.25">
      <c r="A105" s="22">
        <v>43856.555555555555</v>
      </c>
      <c r="B105" s="45" t="s">
        <v>162</v>
      </c>
      <c r="C105" s="45" t="s">
        <v>406</v>
      </c>
      <c r="D105" s="46">
        <v>8</v>
      </c>
      <c r="E105" s="46">
        <v>49</v>
      </c>
      <c r="F105" s="46">
        <v>0</v>
      </c>
      <c r="G105" s="46">
        <v>105</v>
      </c>
      <c r="H105" s="47" t="s">
        <v>386</v>
      </c>
      <c r="I105" s="47" t="s">
        <v>79</v>
      </c>
      <c r="J105" s="46">
        <v>8</v>
      </c>
      <c r="K105" s="59">
        <v>0.25</v>
      </c>
      <c r="L105" s="53">
        <v>2</v>
      </c>
      <c r="M105" s="53" t="s">
        <v>93</v>
      </c>
      <c r="N105" s="50" t="s">
        <v>81</v>
      </c>
      <c r="O105" s="51">
        <v>-2</v>
      </c>
      <c r="P105" s="48">
        <v>0.75</v>
      </c>
      <c r="Q105" s="48">
        <v>0.875</v>
      </c>
      <c r="R105" s="52">
        <v>0.75</v>
      </c>
      <c r="S105" s="48" t="s">
        <v>266</v>
      </c>
      <c r="T105" s="56">
        <v>37</v>
      </c>
      <c r="U105" s="9">
        <v>6.8</v>
      </c>
      <c r="V105" s="9">
        <v>6</v>
      </c>
      <c r="W105" s="12">
        <f t="shared" si="7"/>
        <v>-11.764705882352942</v>
      </c>
      <c r="X105" s="10">
        <f t="shared" si="8"/>
        <v>-1</v>
      </c>
      <c r="Y105" s="10">
        <f t="shared" si="11"/>
        <v>10.840000000000012</v>
      </c>
      <c r="Z105" s="10">
        <f t="shared" si="9"/>
        <v>-1</v>
      </c>
      <c r="AA105" s="10">
        <f t="shared" si="12"/>
        <v>44.000000000000028</v>
      </c>
      <c r="AB105" s="10">
        <f t="shared" si="10"/>
        <v>-1</v>
      </c>
      <c r="AC105" s="10">
        <f t="shared" si="13"/>
        <v>38.35540000000001</v>
      </c>
      <c r="AD105" s="7" t="s">
        <v>362</v>
      </c>
      <c r="AE105" s="15" t="s">
        <v>721</v>
      </c>
      <c r="AF105" s="15">
        <v>4</v>
      </c>
      <c r="AG105" s="15" t="s">
        <v>985</v>
      </c>
    </row>
    <row r="106" spans="1:33" x14ac:dyDescent="0.25">
      <c r="A106" s="22">
        <v>43856.666666666664</v>
      </c>
      <c r="B106" s="45" t="s">
        <v>211</v>
      </c>
      <c r="C106" s="45" t="s">
        <v>434</v>
      </c>
      <c r="D106" s="46">
        <v>5</v>
      </c>
      <c r="E106" s="46">
        <v>31</v>
      </c>
      <c r="F106" s="46">
        <v>0</v>
      </c>
      <c r="G106" s="46">
        <v>100</v>
      </c>
      <c r="H106" s="47" t="s">
        <v>132</v>
      </c>
      <c r="I106" s="47" t="s">
        <v>80</v>
      </c>
      <c r="J106" s="46">
        <v>8</v>
      </c>
      <c r="K106" s="59">
        <v>0.125</v>
      </c>
      <c r="L106" s="53">
        <v>2</v>
      </c>
      <c r="M106" s="53" t="s">
        <v>94</v>
      </c>
      <c r="N106" s="50" t="s">
        <v>80</v>
      </c>
      <c r="O106" s="51">
        <v>9.5</v>
      </c>
      <c r="P106" s="48">
        <v>0.75</v>
      </c>
      <c r="Q106" s="48">
        <v>1</v>
      </c>
      <c r="R106" s="52">
        <v>0.75</v>
      </c>
      <c r="S106" s="48" t="s">
        <v>266</v>
      </c>
      <c r="T106" s="56">
        <v>37</v>
      </c>
      <c r="U106" s="9">
        <v>8.8000000000000007</v>
      </c>
      <c r="V106" s="9">
        <v>5.9</v>
      </c>
      <c r="W106" s="12">
        <f t="shared" si="7"/>
        <v>-32.954545454545453</v>
      </c>
      <c r="X106" s="10">
        <f t="shared" si="8"/>
        <v>-1</v>
      </c>
      <c r="Y106" s="10">
        <f t="shared" si="11"/>
        <v>9.8400000000000123</v>
      </c>
      <c r="Z106" s="10">
        <f t="shared" si="9"/>
        <v>-1</v>
      </c>
      <c r="AA106" s="10">
        <f t="shared" si="12"/>
        <v>43.000000000000028</v>
      </c>
      <c r="AB106" s="10">
        <f t="shared" si="10"/>
        <v>-1</v>
      </c>
      <c r="AC106" s="10">
        <f t="shared" si="13"/>
        <v>37.35540000000001</v>
      </c>
      <c r="AD106" s="7" t="s">
        <v>362</v>
      </c>
      <c r="AE106" s="15" t="s">
        <v>721</v>
      </c>
      <c r="AF106" s="15">
        <v>5</v>
      </c>
      <c r="AG106" s="15" t="s">
        <v>985</v>
      </c>
    </row>
    <row r="107" spans="1:33" x14ac:dyDescent="0.25">
      <c r="A107" s="22">
        <v>43863.552083333336</v>
      </c>
      <c r="B107" s="45" t="s">
        <v>42</v>
      </c>
      <c r="C107" s="45" t="s">
        <v>453</v>
      </c>
      <c r="D107" s="46">
        <v>4.5</v>
      </c>
      <c r="E107" s="46">
        <v>69</v>
      </c>
      <c r="F107" s="46">
        <v>0</v>
      </c>
      <c r="G107" s="46">
        <v>112</v>
      </c>
      <c r="H107" s="47" t="s">
        <v>454</v>
      </c>
      <c r="I107" s="47" t="s">
        <v>83</v>
      </c>
      <c r="J107" s="46">
        <v>10</v>
      </c>
      <c r="K107" s="59">
        <v>0.4</v>
      </c>
      <c r="L107" s="53">
        <v>2</v>
      </c>
      <c r="M107" s="53" t="s">
        <v>430</v>
      </c>
      <c r="N107" s="50" t="s">
        <v>83</v>
      </c>
      <c r="O107" s="51">
        <v>-53.5</v>
      </c>
      <c r="P107" s="48">
        <v>0.7</v>
      </c>
      <c r="Q107" s="48">
        <v>1</v>
      </c>
      <c r="R107" s="52">
        <v>0.7</v>
      </c>
      <c r="S107" s="48" t="s">
        <v>249</v>
      </c>
      <c r="T107" s="56">
        <v>36.5</v>
      </c>
      <c r="U107" s="9">
        <v>4.0199999999999996</v>
      </c>
      <c r="V107" s="9">
        <v>1.02</v>
      </c>
      <c r="W107" s="12">
        <f t="shared" si="7"/>
        <v>-74.626865671641795</v>
      </c>
      <c r="X107" s="10">
        <f t="shared" si="8"/>
        <v>0.98</v>
      </c>
      <c r="Y107" s="10">
        <f t="shared" si="11"/>
        <v>10.820000000000013</v>
      </c>
      <c r="Z107" s="10">
        <f t="shared" si="9"/>
        <v>1.96</v>
      </c>
      <c r="AA107" s="10">
        <f t="shared" si="12"/>
        <v>44.960000000000029</v>
      </c>
      <c r="AB107" s="10">
        <f t="shared" si="10"/>
        <v>-1</v>
      </c>
      <c r="AC107" s="10">
        <f t="shared" si="13"/>
        <v>36.35540000000001</v>
      </c>
      <c r="AD107" s="7" t="s">
        <v>362</v>
      </c>
      <c r="AE107" s="15" t="s">
        <v>723</v>
      </c>
      <c r="AF107" s="15">
        <v>4</v>
      </c>
      <c r="AG107" s="15" t="s">
        <v>986</v>
      </c>
    </row>
    <row r="108" spans="1:33" x14ac:dyDescent="0.25">
      <c r="A108" s="22">
        <v>43864.642361111109</v>
      </c>
      <c r="B108" s="45" t="s">
        <v>16</v>
      </c>
      <c r="C108" s="45" t="s">
        <v>456</v>
      </c>
      <c r="D108" s="46">
        <v>6</v>
      </c>
      <c r="E108" s="46">
        <v>61</v>
      </c>
      <c r="F108" s="46">
        <v>0</v>
      </c>
      <c r="G108" s="46">
        <v>118</v>
      </c>
      <c r="H108" s="47" t="s">
        <v>402</v>
      </c>
      <c r="I108" s="47" t="s">
        <v>79</v>
      </c>
      <c r="J108" s="46">
        <v>7</v>
      </c>
      <c r="K108" s="59">
        <v>0.28570000000000001</v>
      </c>
      <c r="L108" s="53">
        <v>1</v>
      </c>
      <c r="M108" s="53" t="s">
        <v>251</v>
      </c>
      <c r="N108" s="50" t="s">
        <v>79</v>
      </c>
      <c r="O108" s="51">
        <v>-11.5</v>
      </c>
      <c r="P108" s="48">
        <v>0.71430000000000005</v>
      </c>
      <c r="Q108" s="48">
        <v>0.85709999999999997</v>
      </c>
      <c r="R108" s="52">
        <v>0.7142857142857143</v>
      </c>
      <c r="S108" s="48" t="s">
        <v>246</v>
      </c>
      <c r="T108" s="56">
        <v>27.5</v>
      </c>
      <c r="U108" s="9">
        <v>4.1100000000000003</v>
      </c>
      <c r="V108" s="9">
        <v>3.3</v>
      </c>
      <c r="W108" s="12">
        <f t="shared" si="7"/>
        <v>-19.708029197080307</v>
      </c>
      <c r="X108" s="10">
        <f t="shared" si="8"/>
        <v>-1</v>
      </c>
      <c r="Y108" s="10">
        <f t="shared" si="11"/>
        <v>9.8200000000000127</v>
      </c>
      <c r="Z108" s="10">
        <f t="shared" si="9"/>
        <v>-1</v>
      </c>
      <c r="AA108" s="10">
        <f t="shared" si="12"/>
        <v>43.960000000000029</v>
      </c>
      <c r="AB108" s="10">
        <f t="shared" si="10"/>
        <v>-1</v>
      </c>
      <c r="AC108" s="10">
        <f t="shared" si="13"/>
        <v>35.35540000000001</v>
      </c>
      <c r="AD108" s="7" t="s">
        <v>362</v>
      </c>
      <c r="AE108" s="15" t="s">
        <v>723</v>
      </c>
      <c r="AF108" s="15">
        <v>4</v>
      </c>
      <c r="AG108" s="15" t="s">
        <v>986</v>
      </c>
    </row>
    <row r="109" spans="1:33" x14ac:dyDescent="0.25">
      <c r="A109" s="22">
        <v>43865.625</v>
      </c>
      <c r="B109" s="45" t="s">
        <v>211</v>
      </c>
      <c r="C109" s="45" t="s">
        <v>441</v>
      </c>
      <c r="D109" s="46">
        <v>3.5</v>
      </c>
      <c r="E109" s="46">
        <v>38</v>
      </c>
      <c r="F109" s="46">
        <v>0</v>
      </c>
      <c r="G109" s="46">
        <v>110</v>
      </c>
      <c r="H109" s="47" t="s">
        <v>73</v>
      </c>
      <c r="I109" s="47" t="s">
        <v>79</v>
      </c>
      <c r="J109" s="46">
        <v>9</v>
      </c>
      <c r="K109" s="59">
        <v>0.22220000000000001</v>
      </c>
      <c r="L109" s="53">
        <v>3</v>
      </c>
      <c r="M109" s="53" t="s">
        <v>140</v>
      </c>
      <c r="N109" s="50" t="s">
        <v>80</v>
      </c>
      <c r="O109" s="51">
        <v>-21</v>
      </c>
      <c r="P109" s="48">
        <v>0.77780000000000005</v>
      </c>
      <c r="Q109" s="48">
        <v>0.88890000000000002</v>
      </c>
      <c r="R109" s="52">
        <v>0.77777777777777779</v>
      </c>
      <c r="S109" s="48" t="s">
        <v>243</v>
      </c>
      <c r="T109" s="56">
        <v>46.5</v>
      </c>
      <c r="U109" s="9">
        <v>6.2</v>
      </c>
      <c r="V109" s="9">
        <v>5</v>
      </c>
      <c r="W109" s="12">
        <f t="shared" si="7"/>
        <v>-19.354838709677423</v>
      </c>
      <c r="X109" s="10">
        <f t="shared" si="8"/>
        <v>-1</v>
      </c>
      <c r="Y109" s="10">
        <f t="shared" si="11"/>
        <v>8.8200000000000127</v>
      </c>
      <c r="Z109" s="10">
        <f t="shared" si="9"/>
        <v>-1</v>
      </c>
      <c r="AA109" s="10">
        <f t="shared" si="12"/>
        <v>42.960000000000029</v>
      </c>
      <c r="AB109" s="10">
        <f t="shared" si="10"/>
        <v>-1</v>
      </c>
      <c r="AC109" s="10">
        <f t="shared" si="13"/>
        <v>34.35540000000001</v>
      </c>
      <c r="AD109" s="7" t="s">
        <v>362</v>
      </c>
      <c r="AE109" s="15" t="s">
        <v>723</v>
      </c>
      <c r="AF109" s="15">
        <v>4</v>
      </c>
      <c r="AG109" s="15" t="s">
        <v>985</v>
      </c>
    </row>
    <row r="110" spans="1:33" x14ac:dyDescent="0.25">
      <c r="A110" s="22">
        <v>43867.694444444445</v>
      </c>
      <c r="B110" s="45" t="s">
        <v>23</v>
      </c>
      <c r="C110" s="45" t="s">
        <v>450</v>
      </c>
      <c r="D110" s="46">
        <v>3.5</v>
      </c>
      <c r="E110" s="46">
        <v>12</v>
      </c>
      <c r="F110" s="46">
        <v>0</v>
      </c>
      <c r="G110" s="46">
        <v>101</v>
      </c>
      <c r="H110" s="47" t="s">
        <v>354</v>
      </c>
      <c r="I110" s="47" t="s">
        <v>80</v>
      </c>
      <c r="J110" s="46">
        <v>6</v>
      </c>
      <c r="K110" s="59">
        <v>0.16669999999999999</v>
      </c>
      <c r="L110" s="53">
        <v>2</v>
      </c>
      <c r="M110" s="53" t="s">
        <v>253</v>
      </c>
      <c r="N110" s="50" t="s">
        <v>80</v>
      </c>
      <c r="O110" s="51">
        <v>9.5</v>
      </c>
      <c r="P110" s="48">
        <v>0.83330000000000004</v>
      </c>
      <c r="Q110" s="48">
        <v>0.83330000000000004</v>
      </c>
      <c r="R110" s="52">
        <v>0.83333333333333337</v>
      </c>
      <c r="S110" s="48" t="s">
        <v>242</v>
      </c>
      <c r="T110" s="56">
        <v>37.5</v>
      </c>
      <c r="U110" s="9">
        <v>4.4000000000000004</v>
      </c>
      <c r="V110" s="9">
        <v>1.01</v>
      </c>
      <c r="W110" s="12">
        <f t="shared" si="7"/>
        <v>-77.045454545454547</v>
      </c>
      <c r="X110" s="10">
        <f t="shared" si="8"/>
        <v>0.98</v>
      </c>
      <c r="Y110" s="10">
        <f t="shared" si="11"/>
        <v>9.8000000000000131</v>
      </c>
      <c r="Z110" s="10">
        <f t="shared" si="9"/>
        <v>1.96</v>
      </c>
      <c r="AA110" s="10">
        <f t="shared" si="12"/>
        <v>44.92000000000003</v>
      </c>
      <c r="AB110" s="10">
        <f t="shared" si="10"/>
        <v>3.3320000000000003</v>
      </c>
      <c r="AC110" s="10">
        <f t="shared" si="13"/>
        <v>37.687400000000011</v>
      </c>
      <c r="AD110" s="7" t="s">
        <v>363</v>
      </c>
      <c r="AE110" s="15" t="s">
        <v>721</v>
      </c>
      <c r="AF110" s="15">
        <v>5</v>
      </c>
      <c r="AG110" s="15" t="s">
        <v>985</v>
      </c>
    </row>
    <row r="111" spans="1:33" x14ac:dyDescent="0.25">
      <c r="A111" s="22">
        <v>43881.65347222222</v>
      </c>
      <c r="B111" s="45" t="s">
        <v>339</v>
      </c>
      <c r="C111" s="45" t="s">
        <v>451</v>
      </c>
      <c r="D111" s="46">
        <v>4.5</v>
      </c>
      <c r="E111" s="46">
        <v>25</v>
      </c>
      <c r="F111" s="46">
        <v>0</v>
      </c>
      <c r="G111" s="46">
        <v>114</v>
      </c>
      <c r="H111" s="47" t="s">
        <v>343</v>
      </c>
      <c r="I111" s="47" t="s">
        <v>80</v>
      </c>
      <c r="J111" s="46">
        <v>8</v>
      </c>
      <c r="K111" s="59">
        <v>0.125</v>
      </c>
      <c r="L111" s="53">
        <v>2</v>
      </c>
      <c r="M111" s="53" t="s">
        <v>199</v>
      </c>
      <c r="N111" s="50" t="s">
        <v>79</v>
      </c>
      <c r="O111" s="51">
        <v>19</v>
      </c>
      <c r="P111" s="48">
        <v>0.75</v>
      </c>
      <c r="Q111" s="48">
        <v>0.875</v>
      </c>
      <c r="R111" s="52">
        <v>0.75</v>
      </c>
      <c r="S111" s="48" t="s">
        <v>266</v>
      </c>
      <c r="T111" s="56">
        <v>37</v>
      </c>
      <c r="U111" s="9">
        <v>3.68</v>
      </c>
      <c r="V111" s="9">
        <v>1.01</v>
      </c>
      <c r="W111" s="12">
        <f t="shared" si="7"/>
        <v>-72.554347826086953</v>
      </c>
      <c r="X111" s="10">
        <f t="shared" si="8"/>
        <v>0.98</v>
      </c>
      <c r="Y111" s="10">
        <f t="shared" si="11"/>
        <v>10.780000000000014</v>
      </c>
      <c r="Z111" s="10">
        <f t="shared" si="9"/>
        <v>1.96</v>
      </c>
      <c r="AA111" s="10">
        <f t="shared" si="12"/>
        <v>46.880000000000031</v>
      </c>
      <c r="AB111" s="10">
        <f t="shared" si="10"/>
        <v>2.6264000000000003</v>
      </c>
      <c r="AC111" s="10">
        <f t="shared" si="13"/>
        <v>40.313800000000015</v>
      </c>
      <c r="AD111" s="7" t="s">
        <v>362</v>
      </c>
      <c r="AE111" s="15" t="s">
        <v>723</v>
      </c>
      <c r="AF111" s="15">
        <v>4</v>
      </c>
      <c r="AG111" s="15" t="s">
        <v>985</v>
      </c>
    </row>
    <row r="112" spans="1:33" x14ac:dyDescent="0.25">
      <c r="A112" s="22">
        <v>43884.680555555555</v>
      </c>
      <c r="B112" s="45" t="s">
        <v>162</v>
      </c>
      <c r="C112" s="45" t="s">
        <v>435</v>
      </c>
      <c r="D112" s="46">
        <v>5.5</v>
      </c>
      <c r="E112" s="46">
        <v>73</v>
      </c>
      <c r="F112" s="46">
        <v>0</v>
      </c>
      <c r="G112" s="46">
        <v>110</v>
      </c>
      <c r="H112" s="47" t="s">
        <v>148</v>
      </c>
      <c r="I112" s="47" t="s">
        <v>80</v>
      </c>
      <c r="J112" s="46">
        <v>6</v>
      </c>
      <c r="K112" s="59">
        <v>0.16669999999999999</v>
      </c>
      <c r="L112" s="53">
        <v>2</v>
      </c>
      <c r="M112" s="53" t="s">
        <v>203</v>
      </c>
      <c r="N112" s="50" t="s">
        <v>80</v>
      </c>
      <c r="O112" s="51">
        <v>-21</v>
      </c>
      <c r="P112" s="48">
        <v>0.83330000000000004</v>
      </c>
      <c r="Q112" s="48">
        <v>1</v>
      </c>
      <c r="R112" s="52">
        <v>0.83333333333333337</v>
      </c>
      <c r="S112" s="48" t="s">
        <v>242</v>
      </c>
      <c r="T112" s="56">
        <v>37.5</v>
      </c>
      <c r="U112" s="9">
        <v>8.1999999999999993</v>
      </c>
      <c r="V112" s="9">
        <v>6.2</v>
      </c>
      <c r="W112" s="12">
        <f t="shared" si="7"/>
        <v>-24.390243902439011</v>
      </c>
      <c r="X112" s="10">
        <f t="shared" si="8"/>
        <v>-1</v>
      </c>
      <c r="Y112" s="10">
        <f t="shared" si="11"/>
        <v>9.7800000000000136</v>
      </c>
      <c r="Z112" s="10">
        <f t="shared" si="9"/>
        <v>-1</v>
      </c>
      <c r="AA112" s="10">
        <f t="shared" si="12"/>
        <v>45.880000000000031</v>
      </c>
      <c r="AB112" s="10">
        <f t="shared" si="10"/>
        <v>-1</v>
      </c>
      <c r="AC112" s="10">
        <f t="shared" si="13"/>
        <v>39.313800000000015</v>
      </c>
      <c r="AD112" s="7" t="s">
        <v>362</v>
      </c>
      <c r="AE112" s="15" t="s">
        <v>721</v>
      </c>
      <c r="AF112" s="15">
        <v>4</v>
      </c>
      <c r="AG112" s="15" t="s">
        <v>985</v>
      </c>
    </row>
    <row r="113" spans="1:33" x14ac:dyDescent="0.25">
      <c r="A113" s="22">
        <v>43884.680555555555</v>
      </c>
      <c r="B113" s="45" t="s">
        <v>162</v>
      </c>
      <c r="C113" s="45" t="s">
        <v>405</v>
      </c>
      <c r="D113" s="46">
        <v>6</v>
      </c>
      <c r="E113" s="46">
        <v>32</v>
      </c>
      <c r="F113" s="46">
        <v>0</v>
      </c>
      <c r="G113" s="46">
        <v>112</v>
      </c>
      <c r="H113" s="47" t="s">
        <v>108</v>
      </c>
      <c r="I113" s="47" t="s">
        <v>79</v>
      </c>
      <c r="J113" s="46">
        <v>12</v>
      </c>
      <c r="K113" s="59">
        <v>0.16669999999999999</v>
      </c>
      <c r="L113" s="53">
        <v>3</v>
      </c>
      <c r="M113" s="53" t="s">
        <v>276</v>
      </c>
      <c r="N113" s="50" t="s">
        <v>79</v>
      </c>
      <c r="O113" s="51">
        <v>-11.5</v>
      </c>
      <c r="P113" s="48">
        <v>0.75</v>
      </c>
      <c r="Q113" s="48">
        <v>0.75</v>
      </c>
      <c r="R113" s="52">
        <v>0.75</v>
      </c>
      <c r="S113" s="48" t="s">
        <v>266</v>
      </c>
      <c r="T113" s="56">
        <v>55.5</v>
      </c>
      <c r="U113" s="9">
        <v>5.63</v>
      </c>
      <c r="V113" s="9">
        <v>1.66</v>
      </c>
      <c r="W113" s="12">
        <f t="shared" si="7"/>
        <v>-70.515097690941388</v>
      </c>
      <c r="X113" s="10">
        <f t="shared" si="8"/>
        <v>0.98</v>
      </c>
      <c r="Y113" s="10">
        <f t="shared" si="11"/>
        <v>10.760000000000014</v>
      </c>
      <c r="Z113" s="10">
        <f t="shared" si="9"/>
        <v>1.96</v>
      </c>
      <c r="AA113" s="10">
        <f t="shared" si="12"/>
        <v>47.840000000000032</v>
      </c>
      <c r="AB113" s="10">
        <f t="shared" si="10"/>
        <v>-1</v>
      </c>
      <c r="AC113" s="10">
        <f t="shared" si="13"/>
        <v>38.313800000000015</v>
      </c>
      <c r="AD113" s="7" t="s">
        <v>362</v>
      </c>
      <c r="AE113" s="15" t="s">
        <v>721</v>
      </c>
      <c r="AF113" s="15">
        <v>4</v>
      </c>
      <c r="AG113" s="15" t="s">
        <v>985</v>
      </c>
    </row>
    <row r="114" spans="1:33" x14ac:dyDescent="0.25">
      <c r="A114" s="22">
        <v>43888.588194444441</v>
      </c>
      <c r="B114" s="45" t="s">
        <v>42</v>
      </c>
      <c r="C114" s="45" t="s">
        <v>393</v>
      </c>
      <c r="D114" s="46">
        <v>3.75</v>
      </c>
      <c r="E114" s="46">
        <v>35</v>
      </c>
      <c r="F114" s="46">
        <v>0</v>
      </c>
      <c r="G114" s="46">
        <v>101</v>
      </c>
      <c r="H114" s="47" t="s">
        <v>31</v>
      </c>
      <c r="I114" s="47" t="s">
        <v>81</v>
      </c>
      <c r="J114" s="46">
        <v>20</v>
      </c>
      <c r="K114" s="59">
        <v>0.15</v>
      </c>
      <c r="L114" s="53">
        <v>2</v>
      </c>
      <c r="M114" s="53" t="s">
        <v>228</v>
      </c>
      <c r="N114" s="50" t="s">
        <v>79</v>
      </c>
      <c r="O114" s="51">
        <v>-11.5</v>
      </c>
      <c r="P114" s="48">
        <v>0.7</v>
      </c>
      <c r="Q114" s="48">
        <v>0.8</v>
      </c>
      <c r="R114" s="52">
        <v>0.7</v>
      </c>
      <c r="S114" s="48" t="s">
        <v>249</v>
      </c>
      <c r="T114" s="56">
        <v>73</v>
      </c>
      <c r="U114" s="9">
        <v>4</v>
      </c>
      <c r="V114" s="9">
        <v>3.05</v>
      </c>
      <c r="W114" s="12">
        <f t="shared" si="7"/>
        <v>-23.75</v>
      </c>
      <c r="X114" s="10">
        <f t="shared" si="8"/>
        <v>-1</v>
      </c>
      <c r="Y114" s="10">
        <f t="shared" si="11"/>
        <v>9.760000000000014</v>
      </c>
      <c r="Z114" s="10">
        <f t="shared" si="9"/>
        <v>-1</v>
      </c>
      <c r="AA114" s="10">
        <f t="shared" si="12"/>
        <v>46.840000000000032</v>
      </c>
      <c r="AB114" s="10">
        <f t="shared" si="10"/>
        <v>-1</v>
      </c>
      <c r="AC114" s="10">
        <f t="shared" si="13"/>
        <v>37.313800000000015</v>
      </c>
      <c r="AD114" s="7" t="s">
        <v>362</v>
      </c>
      <c r="AE114" s="15" t="s">
        <v>723</v>
      </c>
      <c r="AF114" s="15">
        <v>4</v>
      </c>
      <c r="AG114" s="15" t="s">
        <v>985</v>
      </c>
    </row>
    <row r="115" spans="1:33" x14ac:dyDescent="0.25">
      <c r="A115" s="22">
        <v>43889.635416666664</v>
      </c>
      <c r="B115" s="45" t="s">
        <v>13</v>
      </c>
      <c r="C115" s="45" t="s">
        <v>439</v>
      </c>
      <c r="D115" s="46">
        <v>4</v>
      </c>
      <c r="E115" s="46">
        <v>28</v>
      </c>
      <c r="F115" s="46">
        <v>0</v>
      </c>
      <c r="G115" s="46">
        <v>116</v>
      </c>
      <c r="H115" s="47" t="s">
        <v>347</v>
      </c>
      <c r="I115" s="47" t="s">
        <v>79</v>
      </c>
      <c r="J115" s="46">
        <v>12</v>
      </c>
      <c r="K115" s="59">
        <v>0.16669999999999999</v>
      </c>
      <c r="L115" s="53">
        <v>3</v>
      </c>
      <c r="M115" s="53" t="s">
        <v>313</v>
      </c>
      <c r="N115" s="50" t="s">
        <v>79</v>
      </c>
      <c r="O115" s="51">
        <v>19</v>
      </c>
      <c r="P115" s="48">
        <v>0.75</v>
      </c>
      <c r="Q115" s="48">
        <v>0.91669999999999996</v>
      </c>
      <c r="R115" s="52">
        <v>0.75</v>
      </c>
      <c r="S115" s="48" t="s">
        <v>266</v>
      </c>
      <c r="T115" s="56">
        <v>55.5</v>
      </c>
      <c r="U115" s="9">
        <v>8</v>
      </c>
      <c r="V115" s="9">
        <v>1.01</v>
      </c>
      <c r="W115" s="12">
        <f t="shared" si="7"/>
        <v>-87.375</v>
      </c>
      <c r="X115" s="10">
        <f t="shared" si="8"/>
        <v>0.98</v>
      </c>
      <c r="Y115" s="10">
        <f t="shared" si="11"/>
        <v>10.740000000000014</v>
      </c>
      <c r="Z115" s="10">
        <f t="shared" si="9"/>
        <v>1.96</v>
      </c>
      <c r="AA115" s="10">
        <f t="shared" si="12"/>
        <v>48.800000000000033</v>
      </c>
      <c r="AB115" s="10">
        <f t="shared" si="10"/>
        <v>6.8599999999999994</v>
      </c>
      <c r="AC115" s="10">
        <f t="shared" si="13"/>
        <v>44.173800000000014</v>
      </c>
      <c r="AD115" s="7" t="s">
        <v>362</v>
      </c>
      <c r="AE115" s="15" t="s">
        <v>723</v>
      </c>
      <c r="AF115" s="15">
        <v>4</v>
      </c>
      <c r="AG115" s="15" t="s">
        <v>986</v>
      </c>
    </row>
    <row r="116" spans="1:33" x14ac:dyDescent="0.25">
      <c r="A116" s="22">
        <v>43895.708333333336</v>
      </c>
      <c r="B116" s="45" t="s">
        <v>355</v>
      </c>
      <c r="C116" s="45" t="s">
        <v>457</v>
      </c>
      <c r="D116" s="46">
        <v>4.5</v>
      </c>
      <c r="E116" s="46">
        <v>18</v>
      </c>
      <c r="F116" s="46">
        <v>0</v>
      </c>
      <c r="G116" s="46">
        <v>116</v>
      </c>
      <c r="H116" s="45" t="s">
        <v>145</v>
      </c>
      <c r="I116" s="47">
        <v>1</v>
      </c>
      <c r="J116" s="46">
        <v>6</v>
      </c>
      <c r="K116" s="48">
        <v>0.16669999999999999</v>
      </c>
      <c r="L116" s="53">
        <v>2</v>
      </c>
      <c r="M116" s="53">
        <v>91</v>
      </c>
      <c r="N116" s="50">
        <v>3</v>
      </c>
      <c r="O116" s="51">
        <v>-2</v>
      </c>
      <c r="P116" s="48">
        <v>0.83330000000000004</v>
      </c>
      <c r="Q116" s="48">
        <v>0.83330000000000004</v>
      </c>
      <c r="R116" s="52">
        <v>43987</v>
      </c>
      <c r="S116" s="48">
        <v>0.83330000000000004</v>
      </c>
      <c r="T116" s="47">
        <v>37.5</v>
      </c>
      <c r="U116" s="9">
        <v>5.9</v>
      </c>
      <c r="V116" s="9">
        <v>1.01</v>
      </c>
      <c r="W116" s="12">
        <f t="shared" si="7"/>
        <v>-82.881355932203391</v>
      </c>
      <c r="X116" s="10">
        <f t="shared" si="8"/>
        <v>0.98</v>
      </c>
      <c r="Y116" s="10">
        <f t="shared" si="11"/>
        <v>11.720000000000015</v>
      </c>
      <c r="Z116" s="10">
        <f t="shared" si="9"/>
        <v>1.96</v>
      </c>
      <c r="AA116" s="10">
        <f t="shared" si="12"/>
        <v>50.760000000000034</v>
      </c>
      <c r="AB116" s="10">
        <f t="shared" si="10"/>
        <v>4.8020000000000005</v>
      </c>
      <c r="AC116" s="10">
        <f t="shared" si="13"/>
        <v>48.975800000000014</v>
      </c>
      <c r="AD116" s="7" t="s">
        <v>362</v>
      </c>
      <c r="AE116" s="15" t="s">
        <v>721</v>
      </c>
      <c r="AF116" s="15">
        <v>0</v>
      </c>
      <c r="AG116" s="15" t="s">
        <v>985</v>
      </c>
    </row>
    <row r="117" spans="1:33" x14ac:dyDescent="0.25">
      <c r="A117" s="22">
        <v>43897.621527777781</v>
      </c>
      <c r="B117" s="45" t="s">
        <v>365</v>
      </c>
      <c r="C117" s="45" t="s">
        <v>412</v>
      </c>
      <c r="D117" s="46">
        <v>3.5</v>
      </c>
      <c r="E117" s="46">
        <v>28</v>
      </c>
      <c r="F117" s="46">
        <v>0</v>
      </c>
      <c r="G117" s="46">
        <v>116</v>
      </c>
      <c r="H117" s="47" t="s">
        <v>73</v>
      </c>
      <c r="I117" s="47" t="s">
        <v>81</v>
      </c>
      <c r="J117" s="46">
        <v>12</v>
      </c>
      <c r="K117" s="59">
        <v>0.25</v>
      </c>
      <c r="L117" s="53">
        <v>3</v>
      </c>
      <c r="M117" s="53" t="s">
        <v>319</v>
      </c>
      <c r="N117" s="50" t="s">
        <v>80</v>
      </c>
      <c r="O117" s="51">
        <v>-21</v>
      </c>
      <c r="P117" s="48">
        <v>0.75</v>
      </c>
      <c r="Q117" s="48">
        <v>0.83330000000000004</v>
      </c>
      <c r="R117" s="52">
        <v>0.75</v>
      </c>
      <c r="S117" s="48" t="s">
        <v>266</v>
      </c>
      <c r="T117" s="56">
        <v>55.5</v>
      </c>
      <c r="U117" s="9">
        <v>4</v>
      </c>
      <c r="V117" s="9">
        <v>1.9</v>
      </c>
      <c r="W117" s="12">
        <f t="shared" si="7"/>
        <v>-52.5</v>
      </c>
      <c r="X117" s="10">
        <f t="shared" si="8"/>
        <v>0.98</v>
      </c>
      <c r="Y117" s="10">
        <f t="shared" si="11"/>
        <v>12.700000000000015</v>
      </c>
      <c r="Z117" s="10">
        <f t="shared" si="9"/>
        <v>-1</v>
      </c>
      <c r="AA117" s="10">
        <f t="shared" si="12"/>
        <v>49.760000000000034</v>
      </c>
      <c r="AB117" s="10">
        <f t="shared" si="10"/>
        <v>-1</v>
      </c>
      <c r="AC117" s="10">
        <f t="shared" si="13"/>
        <v>47.975800000000014</v>
      </c>
      <c r="AD117" s="7" t="s">
        <v>362</v>
      </c>
      <c r="AE117" s="15" t="s">
        <v>721</v>
      </c>
      <c r="AF117" s="15">
        <v>4</v>
      </c>
      <c r="AG117" s="15" t="s">
        <v>985</v>
      </c>
    </row>
    <row r="118" spans="1:33" x14ac:dyDescent="0.25">
      <c r="A118" s="22">
        <v>43898.663194444445</v>
      </c>
      <c r="B118" s="45" t="s">
        <v>11</v>
      </c>
      <c r="C118" s="45" t="s">
        <v>442</v>
      </c>
      <c r="D118" s="46">
        <v>5</v>
      </c>
      <c r="E118" s="46">
        <v>40</v>
      </c>
      <c r="F118" s="46">
        <v>0</v>
      </c>
      <c r="G118" s="46">
        <v>105</v>
      </c>
      <c r="H118" s="47" t="s">
        <v>383</v>
      </c>
      <c r="I118" s="47" t="s">
        <v>80</v>
      </c>
      <c r="J118" s="46">
        <v>7</v>
      </c>
      <c r="K118" s="59">
        <v>0.1429</v>
      </c>
      <c r="L118" s="53">
        <v>2</v>
      </c>
      <c r="M118" s="53" t="s">
        <v>92</v>
      </c>
      <c r="N118" s="50" t="s">
        <v>114</v>
      </c>
      <c r="O118" s="51">
        <v>0</v>
      </c>
      <c r="P118" s="48">
        <v>0.85709999999999997</v>
      </c>
      <c r="Q118" s="48">
        <v>0.85709999999999997</v>
      </c>
      <c r="R118" s="52">
        <v>0.8571428571428571</v>
      </c>
      <c r="S118" s="48" t="s">
        <v>255</v>
      </c>
      <c r="T118" s="56">
        <v>47</v>
      </c>
      <c r="U118" s="9">
        <v>7.2</v>
      </c>
      <c r="V118" s="9">
        <v>1.01</v>
      </c>
      <c r="W118" s="12">
        <f t="shared" si="7"/>
        <v>-85.972222222222229</v>
      </c>
      <c r="X118" s="10">
        <f t="shared" si="8"/>
        <v>0.98</v>
      </c>
      <c r="Y118" s="10">
        <f t="shared" si="11"/>
        <v>13.680000000000016</v>
      </c>
      <c r="Z118" s="10">
        <f t="shared" si="9"/>
        <v>1.96</v>
      </c>
      <c r="AA118" s="10">
        <f t="shared" si="12"/>
        <v>51.720000000000034</v>
      </c>
      <c r="AB118" s="10">
        <f t="shared" si="10"/>
        <v>6.0759999999999996</v>
      </c>
      <c r="AC118" s="10">
        <f t="shared" si="13"/>
        <v>54.051800000000014</v>
      </c>
      <c r="AD118" s="7" t="s">
        <v>362</v>
      </c>
      <c r="AE118" s="15" t="s">
        <v>721</v>
      </c>
      <c r="AF118" s="15">
        <v>3</v>
      </c>
      <c r="AG118" s="15" t="s">
        <v>985</v>
      </c>
    </row>
    <row r="119" spans="1:33" x14ac:dyDescent="0.25">
      <c r="A119" s="22">
        <v>43899.6875</v>
      </c>
      <c r="B119" s="45" t="s">
        <v>68</v>
      </c>
      <c r="C119" s="45" t="s">
        <v>452</v>
      </c>
      <c r="D119" s="46">
        <v>4</v>
      </c>
      <c r="E119" s="46">
        <v>38</v>
      </c>
      <c r="F119" s="46">
        <v>0</v>
      </c>
      <c r="G119" s="46">
        <v>120</v>
      </c>
      <c r="H119" s="47" t="s">
        <v>376</v>
      </c>
      <c r="I119" s="47" t="s">
        <v>80</v>
      </c>
      <c r="J119" s="46">
        <v>5</v>
      </c>
      <c r="K119" s="59">
        <v>0.2</v>
      </c>
      <c r="L119" s="53">
        <v>2</v>
      </c>
      <c r="M119" s="53" t="s">
        <v>236</v>
      </c>
      <c r="N119" s="50" t="s">
        <v>80</v>
      </c>
      <c r="O119" s="51">
        <v>9.5</v>
      </c>
      <c r="P119" s="48">
        <v>1</v>
      </c>
      <c r="Q119" s="48">
        <v>1</v>
      </c>
      <c r="R119" s="52">
        <v>1</v>
      </c>
      <c r="S119" s="48" t="s">
        <v>237</v>
      </c>
      <c r="T119" s="56">
        <v>47.5</v>
      </c>
      <c r="U119" s="9">
        <v>3.52</v>
      </c>
      <c r="V119" s="9">
        <v>1.01</v>
      </c>
      <c r="W119" s="12">
        <f t="shared" si="7"/>
        <v>-71.306818181818187</v>
      </c>
      <c r="X119" s="10">
        <f t="shared" si="8"/>
        <v>0.98</v>
      </c>
      <c r="Y119" s="10">
        <f t="shared" si="11"/>
        <v>14.660000000000016</v>
      </c>
      <c r="Z119" s="10">
        <f t="shared" si="9"/>
        <v>1.96</v>
      </c>
      <c r="AA119" s="10">
        <f t="shared" si="12"/>
        <v>53.680000000000035</v>
      </c>
      <c r="AB119" s="10">
        <f t="shared" si="10"/>
        <v>2.4695999999999998</v>
      </c>
      <c r="AC119" s="10">
        <f t="shared" si="13"/>
        <v>56.521400000000014</v>
      </c>
      <c r="AD119" s="7" t="s">
        <v>362</v>
      </c>
      <c r="AE119" s="15" t="s">
        <v>721</v>
      </c>
      <c r="AF119" s="15">
        <v>3</v>
      </c>
      <c r="AG119" s="15" t="s">
        <v>985</v>
      </c>
    </row>
    <row r="120" spans="1:33" x14ac:dyDescent="0.25">
      <c r="A120" s="22">
        <v>43901.628472222219</v>
      </c>
      <c r="B120" s="45" t="s">
        <v>339</v>
      </c>
      <c r="C120" s="45" t="s">
        <v>151</v>
      </c>
      <c r="D120" s="46">
        <v>4.33</v>
      </c>
      <c r="E120" s="46">
        <v>12</v>
      </c>
      <c r="F120" s="46">
        <v>0</v>
      </c>
      <c r="G120" s="46">
        <v>100</v>
      </c>
      <c r="H120" s="47" t="s">
        <v>152</v>
      </c>
      <c r="I120" s="47" t="s">
        <v>80</v>
      </c>
      <c r="J120" s="46">
        <v>6</v>
      </c>
      <c r="K120" s="59">
        <v>0.16669999999999999</v>
      </c>
      <c r="L120" s="53">
        <v>2</v>
      </c>
      <c r="M120" s="53" t="s">
        <v>204</v>
      </c>
      <c r="N120" s="50" t="s">
        <v>79</v>
      </c>
      <c r="O120" s="51">
        <v>-11.5</v>
      </c>
      <c r="P120" s="48">
        <v>0.83330000000000004</v>
      </c>
      <c r="Q120" s="48">
        <v>0.83330000000000004</v>
      </c>
      <c r="R120" s="52">
        <v>0.83333333333333337</v>
      </c>
      <c r="S120" s="48" t="s">
        <v>242</v>
      </c>
      <c r="T120" s="56">
        <v>37.5</v>
      </c>
      <c r="U120" s="9">
        <v>5.73</v>
      </c>
      <c r="V120" s="9">
        <v>5.7</v>
      </c>
      <c r="W120" s="12">
        <f t="shared" si="7"/>
        <v>-0.52356020942409032</v>
      </c>
      <c r="X120" s="10">
        <f t="shared" si="8"/>
        <v>-1</v>
      </c>
      <c r="Y120" s="10">
        <f t="shared" si="11"/>
        <v>13.660000000000016</v>
      </c>
      <c r="Z120" s="10">
        <f t="shared" si="9"/>
        <v>-1</v>
      </c>
      <c r="AA120" s="10">
        <f t="shared" si="12"/>
        <v>52.680000000000035</v>
      </c>
      <c r="AB120" s="10">
        <f t="shared" si="10"/>
        <v>-1</v>
      </c>
      <c r="AC120" s="10">
        <f t="shared" si="13"/>
        <v>55.521400000000014</v>
      </c>
      <c r="AD120" s="7" t="s">
        <v>363</v>
      </c>
      <c r="AE120" s="15" t="s">
        <v>721</v>
      </c>
      <c r="AF120" s="15">
        <v>5</v>
      </c>
      <c r="AG120" s="15" t="s">
        <v>999</v>
      </c>
    </row>
    <row r="121" spans="1:33" x14ac:dyDescent="0.25">
      <c r="A121" s="22">
        <v>43902.572916666664</v>
      </c>
      <c r="B121" s="45" t="s">
        <v>23</v>
      </c>
      <c r="C121" s="45" t="s">
        <v>431</v>
      </c>
      <c r="D121" s="46">
        <v>4.33</v>
      </c>
      <c r="E121" s="46">
        <v>75</v>
      </c>
      <c r="F121" s="46">
        <v>0</v>
      </c>
      <c r="G121" s="46">
        <v>116</v>
      </c>
      <c r="H121" s="47" t="s">
        <v>374</v>
      </c>
      <c r="I121" s="47" t="s">
        <v>80</v>
      </c>
      <c r="J121" s="46">
        <v>8</v>
      </c>
      <c r="K121" s="59">
        <v>0.125</v>
      </c>
      <c r="L121" s="53">
        <v>2</v>
      </c>
      <c r="M121" s="53" t="s">
        <v>172</v>
      </c>
      <c r="N121" s="50" t="s">
        <v>114</v>
      </c>
      <c r="O121" s="51">
        <v>0</v>
      </c>
      <c r="P121" s="48">
        <v>0.75</v>
      </c>
      <c r="Q121" s="48">
        <v>0.875</v>
      </c>
      <c r="R121" s="52">
        <v>0.75</v>
      </c>
      <c r="S121" s="48" t="s">
        <v>266</v>
      </c>
      <c r="T121" s="56">
        <v>37</v>
      </c>
      <c r="U121" s="9">
        <v>4</v>
      </c>
      <c r="V121" s="9">
        <v>2.6</v>
      </c>
      <c r="W121" s="12">
        <f t="shared" ref="W121:W182" si="14">SUM(V121/U121)*100-100</f>
        <v>-35</v>
      </c>
      <c r="X121" s="10">
        <f t="shared" si="8"/>
        <v>-1</v>
      </c>
      <c r="Y121" s="10">
        <f t="shared" si="11"/>
        <v>12.660000000000016</v>
      </c>
      <c r="Z121" s="10">
        <f t="shared" si="9"/>
        <v>-1</v>
      </c>
      <c r="AA121" s="10">
        <f t="shared" si="12"/>
        <v>51.680000000000035</v>
      </c>
      <c r="AB121" s="10">
        <f t="shared" si="10"/>
        <v>-1</v>
      </c>
      <c r="AC121" s="10">
        <f t="shared" si="13"/>
        <v>54.521400000000014</v>
      </c>
      <c r="AD121" s="7" t="s">
        <v>367</v>
      </c>
      <c r="AE121" s="15" t="s">
        <v>723</v>
      </c>
      <c r="AF121" s="15">
        <v>4</v>
      </c>
      <c r="AG121" s="15" t="s">
        <v>986</v>
      </c>
    </row>
    <row r="122" spans="1:33" x14ac:dyDescent="0.25">
      <c r="A122" s="22">
        <v>43902.684027777781</v>
      </c>
      <c r="B122" s="45" t="s">
        <v>23</v>
      </c>
      <c r="C122" s="45" t="s">
        <v>450</v>
      </c>
      <c r="D122" s="46">
        <v>5</v>
      </c>
      <c r="E122" s="46">
        <v>35</v>
      </c>
      <c r="F122" s="46">
        <v>0</v>
      </c>
      <c r="G122" s="46">
        <v>109</v>
      </c>
      <c r="H122" s="47" t="s">
        <v>354</v>
      </c>
      <c r="I122" s="47" t="s">
        <v>79</v>
      </c>
      <c r="J122" s="46">
        <v>7</v>
      </c>
      <c r="K122" s="59">
        <v>0.28570000000000001</v>
      </c>
      <c r="L122" s="53">
        <v>2</v>
      </c>
      <c r="M122" s="53" t="s">
        <v>202</v>
      </c>
      <c r="N122" s="50" t="s">
        <v>80</v>
      </c>
      <c r="O122" s="51">
        <v>9.5</v>
      </c>
      <c r="P122" s="48">
        <v>0.85709999999999997</v>
      </c>
      <c r="Q122" s="48">
        <v>0.85709999999999997</v>
      </c>
      <c r="R122" s="52">
        <v>0.8571428571428571</v>
      </c>
      <c r="S122" s="48" t="s">
        <v>255</v>
      </c>
      <c r="T122" s="56">
        <v>47</v>
      </c>
      <c r="U122" s="9">
        <v>6.61</v>
      </c>
      <c r="V122" s="9">
        <v>2.52</v>
      </c>
      <c r="W122" s="12">
        <f t="shared" si="14"/>
        <v>-61.87594553706505</v>
      </c>
      <c r="X122" s="10">
        <f t="shared" ref="X122:X183" si="15">IF(W122&lt;-49.99,0.98,-1)</f>
        <v>0.98</v>
      </c>
      <c r="Y122" s="10">
        <f t="shared" si="11"/>
        <v>13.640000000000017</v>
      </c>
      <c r="Z122" s="10">
        <f t="shared" ref="Z122:Z183" si="16">IF(W122&lt;-66.66,1.96,-1)</f>
        <v>-1</v>
      </c>
      <c r="AA122" s="10">
        <f t="shared" si="12"/>
        <v>50.680000000000035</v>
      </c>
      <c r="AB122" s="10">
        <f t="shared" ref="AB122:AB183" si="17">IF(V122=1.01,(U122-1)*98%,-1)</f>
        <v>-1</v>
      </c>
      <c r="AC122" s="10">
        <f t="shared" si="13"/>
        <v>53.521400000000014</v>
      </c>
      <c r="AD122" s="7" t="s">
        <v>362</v>
      </c>
      <c r="AE122" s="15" t="s">
        <v>721</v>
      </c>
      <c r="AF122" s="15">
        <v>4</v>
      </c>
      <c r="AG122" s="15" t="s">
        <v>985</v>
      </c>
    </row>
    <row r="123" spans="1:33" x14ac:dyDescent="0.25">
      <c r="A123" s="22">
        <v>43904.684027777781</v>
      </c>
      <c r="B123" s="45" t="s">
        <v>382</v>
      </c>
      <c r="C123" s="45" t="s">
        <v>432</v>
      </c>
      <c r="D123" s="46">
        <v>6.5</v>
      </c>
      <c r="E123" s="46">
        <v>30</v>
      </c>
      <c r="F123" s="46">
        <v>0</v>
      </c>
      <c r="G123" s="46">
        <v>111</v>
      </c>
      <c r="H123" s="47" t="s">
        <v>409</v>
      </c>
      <c r="I123" s="47" t="s">
        <v>79</v>
      </c>
      <c r="J123" s="46">
        <v>12</v>
      </c>
      <c r="K123" s="59">
        <v>0.16669999999999999</v>
      </c>
      <c r="L123" s="53">
        <v>2</v>
      </c>
      <c r="M123" s="53" t="s">
        <v>332</v>
      </c>
      <c r="N123" s="50" t="s">
        <v>81</v>
      </c>
      <c r="O123" s="51">
        <v>-2</v>
      </c>
      <c r="P123" s="48">
        <v>0.75</v>
      </c>
      <c r="Q123" s="48">
        <v>0.83330000000000004</v>
      </c>
      <c r="R123" s="52">
        <v>0.75</v>
      </c>
      <c r="S123" s="48" t="s">
        <v>266</v>
      </c>
      <c r="T123" s="56">
        <v>55.5</v>
      </c>
      <c r="U123" s="9">
        <v>4.5599999999999996</v>
      </c>
      <c r="V123" s="9">
        <v>1.01</v>
      </c>
      <c r="W123" s="12">
        <f t="shared" si="14"/>
        <v>-77.850877192982452</v>
      </c>
      <c r="X123" s="10">
        <f t="shared" si="15"/>
        <v>0.98</v>
      </c>
      <c r="Y123" s="10">
        <f t="shared" si="11"/>
        <v>14.620000000000017</v>
      </c>
      <c r="Z123" s="10">
        <f t="shared" si="16"/>
        <v>1.96</v>
      </c>
      <c r="AA123" s="10">
        <f t="shared" si="12"/>
        <v>52.640000000000036</v>
      </c>
      <c r="AB123" s="10">
        <f t="shared" si="17"/>
        <v>3.4887999999999995</v>
      </c>
      <c r="AC123" s="10">
        <f t="shared" si="13"/>
        <v>57.010200000000012</v>
      </c>
      <c r="AD123" s="7" t="s">
        <v>363</v>
      </c>
      <c r="AE123" s="15" t="s">
        <v>723</v>
      </c>
      <c r="AF123" s="15">
        <v>4</v>
      </c>
      <c r="AG123" s="15" t="s">
        <v>985</v>
      </c>
    </row>
    <row r="124" spans="1:33" x14ac:dyDescent="0.25">
      <c r="A124" s="22">
        <v>43904.704861111109</v>
      </c>
      <c r="B124" s="45" t="s">
        <v>420</v>
      </c>
      <c r="C124" s="45" t="s">
        <v>446</v>
      </c>
      <c r="D124" s="46">
        <v>2.38</v>
      </c>
      <c r="E124" s="46">
        <v>16</v>
      </c>
      <c r="F124" s="46">
        <v>0</v>
      </c>
      <c r="G124" s="46">
        <v>115</v>
      </c>
      <c r="H124" s="47" t="s">
        <v>447</v>
      </c>
      <c r="I124" s="47" t="s">
        <v>80</v>
      </c>
      <c r="J124" s="46">
        <v>5</v>
      </c>
      <c r="K124" s="59">
        <v>0.2</v>
      </c>
      <c r="L124" s="53">
        <v>1</v>
      </c>
      <c r="M124" s="53" t="s">
        <v>342</v>
      </c>
      <c r="N124" s="50" t="s">
        <v>114</v>
      </c>
      <c r="O124" s="51">
        <v>0</v>
      </c>
      <c r="P124" s="48">
        <v>0.8</v>
      </c>
      <c r="Q124" s="48">
        <v>0.8</v>
      </c>
      <c r="R124" s="52">
        <v>0.8</v>
      </c>
      <c r="S124" s="48" t="s">
        <v>258</v>
      </c>
      <c r="T124" s="56">
        <v>28</v>
      </c>
      <c r="U124" s="9">
        <v>3.5</v>
      </c>
      <c r="V124" s="9">
        <v>1.01</v>
      </c>
      <c r="W124" s="12">
        <f t="shared" si="14"/>
        <v>-71.142857142857139</v>
      </c>
      <c r="X124" s="10">
        <f t="shared" si="15"/>
        <v>0.98</v>
      </c>
      <c r="Y124" s="10">
        <f t="shared" si="11"/>
        <v>15.600000000000017</v>
      </c>
      <c r="Z124" s="10">
        <f t="shared" si="16"/>
        <v>1.96</v>
      </c>
      <c r="AA124" s="10">
        <f t="shared" si="12"/>
        <v>54.600000000000037</v>
      </c>
      <c r="AB124" s="10">
        <f t="shared" si="17"/>
        <v>2.4500000000000002</v>
      </c>
      <c r="AC124" s="10">
        <f t="shared" si="13"/>
        <v>59.460200000000015</v>
      </c>
      <c r="AD124" s="7" t="s">
        <v>362</v>
      </c>
      <c r="AE124" s="15" t="s">
        <v>721</v>
      </c>
      <c r="AF124" s="15">
        <v>4</v>
      </c>
      <c r="AG124" s="15" t="s">
        <v>985</v>
      </c>
    </row>
    <row r="125" spans="1:33" x14ac:dyDescent="0.25">
      <c r="A125" s="22">
        <v>43905.663194444445</v>
      </c>
      <c r="B125" s="45" t="s">
        <v>55</v>
      </c>
      <c r="C125" s="45" t="s">
        <v>424</v>
      </c>
      <c r="D125" s="46">
        <v>4</v>
      </c>
      <c r="E125" s="46">
        <v>59</v>
      </c>
      <c r="F125" s="46">
        <v>0</v>
      </c>
      <c r="G125" s="46">
        <v>110</v>
      </c>
      <c r="H125" s="47" t="s">
        <v>31</v>
      </c>
      <c r="I125" s="47" t="s">
        <v>83</v>
      </c>
      <c r="J125" s="46">
        <v>28</v>
      </c>
      <c r="K125" s="59">
        <v>0.1429</v>
      </c>
      <c r="L125" s="53">
        <v>3</v>
      </c>
      <c r="M125" s="53" t="s">
        <v>312</v>
      </c>
      <c r="N125" s="50" t="s">
        <v>83</v>
      </c>
      <c r="O125" s="51">
        <v>7.5</v>
      </c>
      <c r="P125" s="48">
        <v>0.71430000000000005</v>
      </c>
      <c r="Q125" s="48">
        <v>0.85709999999999997</v>
      </c>
      <c r="R125" s="52">
        <v>0.7142857142857143</v>
      </c>
      <c r="S125" s="48" t="s">
        <v>246</v>
      </c>
      <c r="T125" s="56">
        <v>110</v>
      </c>
      <c r="U125" s="9">
        <v>4</v>
      </c>
      <c r="V125" s="9">
        <v>1.48</v>
      </c>
      <c r="W125" s="12">
        <f t="shared" si="14"/>
        <v>-63</v>
      </c>
      <c r="X125" s="10">
        <f t="shared" si="15"/>
        <v>0.98</v>
      </c>
      <c r="Y125" s="10">
        <f t="shared" si="11"/>
        <v>16.580000000000016</v>
      </c>
      <c r="Z125" s="10">
        <f t="shared" si="16"/>
        <v>-1</v>
      </c>
      <c r="AA125" s="10">
        <f t="shared" si="12"/>
        <v>53.600000000000037</v>
      </c>
      <c r="AB125" s="10">
        <f t="shared" si="17"/>
        <v>-1</v>
      </c>
      <c r="AC125" s="10">
        <f t="shared" si="13"/>
        <v>58.460200000000015</v>
      </c>
      <c r="AD125" s="7" t="s">
        <v>363</v>
      </c>
      <c r="AE125" s="15" t="s">
        <v>723</v>
      </c>
      <c r="AF125" s="15">
        <v>4</v>
      </c>
      <c r="AG125" s="15" t="s">
        <v>985</v>
      </c>
    </row>
    <row r="126" spans="1:33" x14ac:dyDescent="0.25">
      <c r="A126" s="22">
        <v>43913.625</v>
      </c>
      <c r="B126" s="45" t="s">
        <v>305</v>
      </c>
      <c r="C126" s="45" t="s">
        <v>458</v>
      </c>
      <c r="D126" s="46">
        <v>5</v>
      </c>
      <c r="E126" s="46">
        <v>10</v>
      </c>
      <c r="F126" s="46">
        <v>3</v>
      </c>
      <c r="G126" s="46">
        <v>92</v>
      </c>
      <c r="H126" s="47" t="s">
        <v>460</v>
      </c>
      <c r="I126" s="47" t="s">
        <v>81</v>
      </c>
      <c r="J126" s="46">
        <v>8</v>
      </c>
      <c r="K126" s="59">
        <v>0.375</v>
      </c>
      <c r="L126" s="53">
        <v>1</v>
      </c>
      <c r="M126" s="53" t="s">
        <v>309</v>
      </c>
      <c r="N126" s="50" t="s">
        <v>79</v>
      </c>
      <c r="O126" s="51">
        <v>19</v>
      </c>
      <c r="P126" s="48">
        <v>0.75</v>
      </c>
      <c r="Q126" s="48">
        <v>0.875</v>
      </c>
      <c r="R126" s="52">
        <v>0.75</v>
      </c>
      <c r="S126" s="48" t="s">
        <v>266</v>
      </c>
      <c r="T126" s="56">
        <v>37</v>
      </c>
      <c r="U126" s="9">
        <v>4.38</v>
      </c>
      <c r="V126" s="9">
        <v>3.7</v>
      </c>
      <c r="W126" s="12">
        <f t="shared" si="14"/>
        <v>-15.525114155251146</v>
      </c>
      <c r="X126" s="10">
        <f t="shared" si="15"/>
        <v>-1</v>
      </c>
      <c r="Y126" s="10">
        <f t="shared" si="11"/>
        <v>15.580000000000016</v>
      </c>
      <c r="Z126" s="10">
        <f t="shared" si="16"/>
        <v>-1</v>
      </c>
      <c r="AA126" s="10">
        <f t="shared" si="12"/>
        <v>52.600000000000037</v>
      </c>
      <c r="AB126" s="10">
        <f t="shared" si="17"/>
        <v>-1</v>
      </c>
      <c r="AC126" s="10">
        <f t="shared" si="13"/>
        <v>57.460200000000015</v>
      </c>
      <c r="AD126" s="7" t="s">
        <v>362</v>
      </c>
      <c r="AE126" s="15" t="s">
        <v>724</v>
      </c>
      <c r="AF126" s="15">
        <v>0</v>
      </c>
      <c r="AG126" s="15" t="s">
        <v>985</v>
      </c>
    </row>
    <row r="127" spans="1:33" x14ac:dyDescent="0.25">
      <c r="A127" s="22">
        <v>43996.572916666664</v>
      </c>
      <c r="B127" s="45" t="s">
        <v>88</v>
      </c>
      <c r="C127" s="45" t="s">
        <v>141</v>
      </c>
      <c r="D127" s="46">
        <v>8</v>
      </c>
      <c r="E127" s="46">
        <v>9</v>
      </c>
      <c r="F127" s="46">
        <v>6</v>
      </c>
      <c r="G127" s="46">
        <v>82</v>
      </c>
      <c r="H127" s="47" t="s">
        <v>50</v>
      </c>
      <c r="I127" s="47" t="s">
        <v>79</v>
      </c>
      <c r="J127" s="46">
        <v>7</v>
      </c>
      <c r="K127" s="59">
        <v>0.28570000000000001</v>
      </c>
      <c r="L127" s="53">
        <v>2</v>
      </c>
      <c r="M127" s="53" t="s">
        <v>313</v>
      </c>
      <c r="N127" s="50" t="s">
        <v>114</v>
      </c>
      <c r="O127" s="51">
        <v>0</v>
      </c>
      <c r="P127" s="48">
        <v>0.71430000000000005</v>
      </c>
      <c r="Q127" s="48">
        <v>0.85709999999999997</v>
      </c>
      <c r="R127" s="52">
        <v>0.7142857142857143</v>
      </c>
      <c r="S127" s="48" t="s">
        <v>246</v>
      </c>
      <c r="T127" s="56">
        <v>27.5</v>
      </c>
      <c r="U127" s="9">
        <v>8.8000000000000007</v>
      </c>
      <c r="V127" s="9">
        <v>2.92</v>
      </c>
      <c r="W127" s="12">
        <f t="shared" si="14"/>
        <v>-66.818181818181813</v>
      </c>
      <c r="X127" s="10">
        <f t="shared" si="15"/>
        <v>0.98</v>
      </c>
      <c r="Y127" s="10">
        <f t="shared" si="11"/>
        <v>16.560000000000016</v>
      </c>
      <c r="Z127" s="10">
        <f t="shared" si="16"/>
        <v>1.96</v>
      </c>
      <c r="AA127" s="10">
        <f t="shared" si="12"/>
        <v>54.560000000000038</v>
      </c>
      <c r="AB127" s="10">
        <f t="shared" si="17"/>
        <v>-1</v>
      </c>
      <c r="AC127" s="10">
        <f t="shared" si="13"/>
        <v>56.460200000000015</v>
      </c>
      <c r="AD127" s="7" t="s">
        <v>367</v>
      </c>
      <c r="AE127" s="15" t="s">
        <v>724</v>
      </c>
      <c r="AF127" s="15">
        <v>3</v>
      </c>
      <c r="AG127" s="15" t="s">
        <v>985</v>
      </c>
    </row>
    <row r="128" spans="1:33" x14ac:dyDescent="0.25">
      <c r="A128" s="22">
        <v>43997.555555555555</v>
      </c>
      <c r="B128" s="45" t="s">
        <v>27</v>
      </c>
      <c r="C128" s="45" t="s">
        <v>461</v>
      </c>
      <c r="D128" s="46">
        <v>5</v>
      </c>
      <c r="E128" s="46">
        <v>10</v>
      </c>
      <c r="F128" s="46">
        <v>5</v>
      </c>
      <c r="G128" s="46">
        <v>94</v>
      </c>
      <c r="H128" s="47" t="s">
        <v>91</v>
      </c>
      <c r="I128" s="47" t="s">
        <v>81</v>
      </c>
      <c r="J128" s="46">
        <v>6</v>
      </c>
      <c r="K128" s="59">
        <v>0.5</v>
      </c>
      <c r="L128" s="53">
        <v>2</v>
      </c>
      <c r="M128" s="53" t="s">
        <v>346</v>
      </c>
      <c r="N128" s="50" t="s">
        <v>114</v>
      </c>
      <c r="O128" s="51">
        <v>0</v>
      </c>
      <c r="P128" s="48">
        <v>0.83330000000000004</v>
      </c>
      <c r="Q128" s="48">
        <v>1</v>
      </c>
      <c r="R128" s="52">
        <v>0.83333333333333337</v>
      </c>
      <c r="S128" s="48" t="s">
        <v>242</v>
      </c>
      <c r="T128" s="56">
        <v>37.5</v>
      </c>
      <c r="U128" s="9">
        <v>7.38</v>
      </c>
      <c r="V128" s="9">
        <v>15</v>
      </c>
      <c r="W128" s="12">
        <f t="shared" si="14"/>
        <v>103.25203252032523</v>
      </c>
      <c r="X128" s="10">
        <f t="shared" si="15"/>
        <v>-1</v>
      </c>
      <c r="Y128" s="10">
        <f t="shared" si="11"/>
        <v>15.560000000000016</v>
      </c>
      <c r="Z128" s="10">
        <f t="shared" si="16"/>
        <v>-1</v>
      </c>
      <c r="AA128" s="10">
        <f t="shared" si="12"/>
        <v>53.560000000000038</v>
      </c>
      <c r="AB128" s="10">
        <f t="shared" si="17"/>
        <v>-1</v>
      </c>
      <c r="AC128" s="10">
        <f t="shared" si="13"/>
        <v>55.460200000000015</v>
      </c>
      <c r="AD128" s="7" t="s">
        <v>367</v>
      </c>
      <c r="AE128" s="15" t="s">
        <v>724</v>
      </c>
      <c r="AF128" s="15">
        <v>2</v>
      </c>
      <c r="AG128" s="15" t="s">
        <v>985</v>
      </c>
    </row>
    <row r="129" spans="1:33" x14ac:dyDescent="0.25">
      <c r="A129" s="22">
        <v>44000.8125</v>
      </c>
      <c r="B129" s="45" t="s">
        <v>75</v>
      </c>
      <c r="C129" s="45" t="s">
        <v>444</v>
      </c>
      <c r="D129" s="46">
        <v>9</v>
      </c>
      <c r="E129" s="46">
        <v>9</v>
      </c>
      <c r="F129" s="46">
        <v>6</v>
      </c>
      <c r="G129" s="46">
        <v>87</v>
      </c>
      <c r="H129" s="47" t="s">
        <v>200</v>
      </c>
      <c r="I129" s="47" t="s">
        <v>81</v>
      </c>
      <c r="J129" s="46">
        <v>6</v>
      </c>
      <c r="K129" s="59">
        <v>0.5</v>
      </c>
      <c r="L129" s="53">
        <v>1</v>
      </c>
      <c r="M129" s="53" t="s">
        <v>349</v>
      </c>
      <c r="N129" s="50" t="s">
        <v>79</v>
      </c>
      <c r="O129" s="51">
        <v>-37.6</v>
      </c>
      <c r="P129" s="48">
        <v>0.83330000000000004</v>
      </c>
      <c r="Q129" s="48">
        <v>1</v>
      </c>
      <c r="R129" s="52">
        <v>0.83333333333333337</v>
      </c>
      <c r="S129" s="48" t="s">
        <v>242</v>
      </c>
      <c r="T129" s="56">
        <v>39</v>
      </c>
      <c r="U129" s="9">
        <v>6.46</v>
      </c>
      <c r="V129" s="9">
        <v>4.5</v>
      </c>
      <c r="W129" s="12">
        <f t="shared" si="14"/>
        <v>-30.340557275541784</v>
      </c>
      <c r="X129" s="10">
        <f t="shared" si="15"/>
        <v>-1</v>
      </c>
      <c r="Y129" s="10">
        <f t="shared" si="11"/>
        <v>14.560000000000016</v>
      </c>
      <c r="Z129" s="10">
        <f t="shared" si="16"/>
        <v>-1</v>
      </c>
      <c r="AA129" s="10">
        <f t="shared" si="12"/>
        <v>52.560000000000038</v>
      </c>
      <c r="AB129" s="10">
        <f t="shared" si="17"/>
        <v>-1</v>
      </c>
      <c r="AC129" s="10">
        <f t="shared" si="13"/>
        <v>54.460200000000015</v>
      </c>
      <c r="AD129" s="7" t="s">
        <v>367</v>
      </c>
      <c r="AE129" s="15" t="s">
        <v>724</v>
      </c>
      <c r="AF129" s="15">
        <v>3</v>
      </c>
      <c r="AG129" s="15" t="s">
        <v>984</v>
      </c>
    </row>
    <row r="130" spans="1:33" x14ac:dyDescent="0.25">
      <c r="A130" s="22">
        <v>44000.8125</v>
      </c>
      <c r="B130" s="45" t="s">
        <v>75</v>
      </c>
      <c r="C130" s="45" t="s">
        <v>466</v>
      </c>
      <c r="D130" s="46">
        <v>3.5</v>
      </c>
      <c r="E130" s="46">
        <v>10</v>
      </c>
      <c r="F130" s="46">
        <v>5</v>
      </c>
      <c r="G130" s="46">
        <v>85</v>
      </c>
      <c r="H130" s="47" t="s">
        <v>61</v>
      </c>
      <c r="I130" s="47" t="s">
        <v>86</v>
      </c>
      <c r="J130" s="46">
        <v>28</v>
      </c>
      <c r="K130" s="59">
        <v>0.25</v>
      </c>
      <c r="L130" s="53">
        <v>3</v>
      </c>
      <c r="M130" s="53" t="s">
        <v>244</v>
      </c>
      <c r="N130" s="50" t="s">
        <v>83</v>
      </c>
      <c r="O130" s="51">
        <v>-18</v>
      </c>
      <c r="P130" s="48">
        <v>0.71430000000000005</v>
      </c>
      <c r="Q130" s="48">
        <v>0.82140000000000002</v>
      </c>
      <c r="R130" s="52">
        <v>0.7142857142857143</v>
      </c>
      <c r="S130" s="48" t="s">
        <v>246</v>
      </c>
      <c r="T130" s="56">
        <v>116</v>
      </c>
      <c r="U130" s="9">
        <v>5.27</v>
      </c>
      <c r="V130" s="9">
        <v>5.6</v>
      </c>
      <c r="W130" s="12">
        <f t="shared" si="14"/>
        <v>6.2618595825427121</v>
      </c>
      <c r="X130" s="10">
        <f t="shared" si="15"/>
        <v>-1</v>
      </c>
      <c r="Y130" s="10">
        <f t="shared" si="11"/>
        <v>13.560000000000016</v>
      </c>
      <c r="Z130" s="10">
        <f t="shared" si="16"/>
        <v>-1</v>
      </c>
      <c r="AA130" s="10">
        <f t="shared" si="12"/>
        <v>51.560000000000038</v>
      </c>
      <c r="AB130" s="10">
        <f t="shared" si="17"/>
        <v>-1</v>
      </c>
      <c r="AC130" s="10">
        <f t="shared" si="13"/>
        <v>53.460200000000015</v>
      </c>
      <c r="AD130" s="7" t="s">
        <v>367</v>
      </c>
      <c r="AE130" s="15" t="s">
        <v>724</v>
      </c>
      <c r="AF130" s="15">
        <v>3</v>
      </c>
      <c r="AG130" s="15" t="s">
        <v>984</v>
      </c>
    </row>
    <row r="131" spans="1:33" x14ac:dyDescent="0.25">
      <c r="A131" s="22">
        <v>44001.694444444445</v>
      </c>
      <c r="B131" s="45" t="s">
        <v>64</v>
      </c>
      <c r="C131" s="45" t="s">
        <v>463</v>
      </c>
      <c r="D131" s="46">
        <v>7</v>
      </c>
      <c r="E131" s="46">
        <v>12</v>
      </c>
      <c r="F131" s="46">
        <v>3</v>
      </c>
      <c r="G131" s="46">
        <v>104</v>
      </c>
      <c r="H131" s="47" t="s">
        <v>238</v>
      </c>
      <c r="I131" s="47" t="s">
        <v>83</v>
      </c>
      <c r="J131" s="46">
        <v>7</v>
      </c>
      <c r="K131" s="59">
        <v>0.57140000000000002</v>
      </c>
      <c r="L131" s="53">
        <v>1</v>
      </c>
      <c r="M131" s="53" t="s">
        <v>360</v>
      </c>
      <c r="N131" s="50" t="s">
        <v>114</v>
      </c>
      <c r="O131" s="51">
        <v>0</v>
      </c>
      <c r="P131" s="48">
        <v>0.85709999999999997</v>
      </c>
      <c r="Q131" s="48">
        <v>1</v>
      </c>
      <c r="R131" s="52">
        <v>0.8571428571428571</v>
      </c>
      <c r="S131" s="48" t="s">
        <v>255</v>
      </c>
      <c r="T131" s="56">
        <v>48.8</v>
      </c>
      <c r="U131" s="9">
        <v>5.9</v>
      </c>
      <c r="V131" s="9">
        <v>3.2</v>
      </c>
      <c r="W131" s="12">
        <f t="shared" si="14"/>
        <v>-45.762711864406782</v>
      </c>
      <c r="X131" s="10">
        <f t="shared" si="15"/>
        <v>-1</v>
      </c>
      <c r="Y131" s="10">
        <f t="shared" si="11"/>
        <v>12.560000000000016</v>
      </c>
      <c r="Z131" s="10">
        <f t="shared" si="16"/>
        <v>-1</v>
      </c>
      <c r="AA131" s="10">
        <f t="shared" si="12"/>
        <v>50.560000000000038</v>
      </c>
      <c r="AB131" s="10">
        <f t="shared" si="17"/>
        <v>-1</v>
      </c>
      <c r="AC131" s="10">
        <f t="shared" si="13"/>
        <v>52.460200000000015</v>
      </c>
      <c r="AD131" s="7" t="s">
        <v>362</v>
      </c>
      <c r="AE131" s="15" t="s">
        <v>724</v>
      </c>
      <c r="AF131" s="15">
        <v>2</v>
      </c>
      <c r="AG131" s="15" t="s">
        <v>985</v>
      </c>
    </row>
    <row r="132" spans="1:33" x14ac:dyDescent="0.25">
      <c r="A132" s="22">
        <v>44006.767361111109</v>
      </c>
      <c r="B132" s="45" t="s">
        <v>24</v>
      </c>
      <c r="C132" s="45" t="s">
        <v>482</v>
      </c>
      <c r="D132" s="46">
        <v>4.5</v>
      </c>
      <c r="E132" s="46">
        <v>10</v>
      </c>
      <c r="F132" s="46">
        <v>1</v>
      </c>
      <c r="G132" s="46">
        <v>81</v>
      </c>
      <c r="H132" s="47" t="s">
        <v>17</v>
      </c>
      <c r="I132" s="47" t="s">
        <v>80</v>
      </c>
      <c r="J132" s="46">
        <v>5</v>
      </c>
      <c r="K132" s="59">
        <v>0.2</v>
      </c>
      <c r="L132" s="51">
        <v>1</v>
      </c>
      <c r="M132" s="51">
        <v>97</v>
      </c>
      <c r="N132" s="51">
        <v>1</v>
      </c>
      <c r="O132" s="51">
        <v>9.8000000000000007</v>
      </c>
      <c r="P132" s="48">
        <v>0.8</v>
      </c>
      <c r="Q132" s="48">
        <v>1</v>
      </c>
      <c r="R132" s="52">
        <v>0.8</v>
      </c>
      <c r="S132" s="48" t="s">
        <v>258</v>
      </c>
      <c r="T132" s="56">
        <v>29.2</v>
      </c>
      <c r="U132" s="9">
        <v>4.6100000000000003</v>
      </c>
      <c r="V132" s="9">
        <v>1.01</v>
      </c>
      <c r="W132" s="12">
        <f t="shared" si="14"/>
        <v>-78.091106290672457</v>
      </c>
      <c r="X132" s="10">
        <f t="shared" si="15"/>
        <v>0.98</v>
      </c>
      <c r="Y132" s="10">
        <f t="shared" si="11"/>
        <v>13.540000000000017</v>
      </c>
      <c r="Z132" s="10">
        <f t="shared" si="16"/>
        <v>1.96</v>
      </c>
      <c r="AA132" s="10">
        <f t="shared" si="12"/>
        <v>52.520000000000039</v>
      </c>
      <c r="AB132" s="10">
        <f t="shared" si="17"/>
        <v>3.5378000000000003</v>
      </c>
      <c r="AC132" s="10">
        <f t="shared" si="13"/>
        <v>55.998000000000012</v>
      </c>
      <c r="AD132" s="7" t="s">
        <v>367</v>
      </c>
      <c r="AE132" s="15" t="s">
        <v>724</v>
      </c>
      <c r="AF132" s="15">
        <v>4</v>
      </c>
      <c r="AG132" s="15" t="s">
        <v>985</v>
      </c>
    </row>
    <row r="133" spans="1:33" x14ac:dyDescent="0.25">
      <c r="A133" s="22">
        <v>44010.565972222219</v>
      </c>
      <c r="B133" s="45" t="s">
        <v>317</v>
      </c>
      <c r="C133" s="45" t="s">
        <v>105</v>
      </c>
      <c r="D133" s="46">
        <v>7.5</v>
      </c>
      <c r="E133" s="46">
        <v>22</v>
      </c>
      <c r="F133" s="46">
        <v>8</v>
      </c>
      <c r="G133" s="46">
        <v>88</v>
      </c>
      <c r="H133" s="47" t="s">
        <v>218</v>
      </c>
      <c r="I133" s="47" t="s">
        <v>81</v>
      </c>
      <c r="J133" s="46">
        <v>11</v>
      </c>
      <c r="K133" s="59">
        <v>0.2727</v>
      </c>
      <c r="L133" s="51">
        <v>2</v>
      </c>
      <c r="M133" s="51">
        <v>71</v>
      </c>
      <c r="N133" s="51">
        <v>1</v>
      </c>
      <c r="O133" s="51">
        <v>9.8000000000000007</v>
      </c>
      <c r="P133" s="48">
        <v>0.72729999999999995</v>
      </c>
      <c r="Q133" s="48">
        <v>0.81820000000000004</v>
      </c>
      <c r="R133" s="52">
        <v>0.72727272727272729</v>
      </c>
      <c r="S133" s="48" t="s">
        <v>272</v>
      </c>
      <c r="T133" s="56">
        <v>48.4</v>
      </c>
      <c r="U133" s="9">
        <v>5.9</v>
      </c>
      <c r="V133" s="9">
        <v>3.95</v>
      </c>
      <c r="W133" s="12">
        <f t="shared" si="14"/>
        <v>-33.050847457627114</v>
      </c>
      <c r="X133" s="10">
        <f t="shared" si="15"/>
        <v>-1</v>
      </c>
      <c r="Y133" s="10">
        <f t="shared" si="11"/>
        <v>12.540000000000017</v>
      </c>
      <c r="Z133" s="10">
        <f t="shared" si="16"/>
        <v>-1</v>
      </c>
      <c r="AA133" s="10">
        <f t="shared" si="12"/>
        <v>51.520000000000039</v>
      </c>
      <c r="AB133" s="10">
        <f t="shared" si="17"/>
        <v>-1</v>
      </c>
      <c r="AC133" s="10">
        <f t="shared" si="13"/>
        <v>54.998000000000012</v>
      </c>
      <c r="AD133" s="7" t="s">
        <v>364</v>
      </c>
      <c r="AE133" s="15" t="s">
        <v>724</v>
      </c>
      <c r="AF133" s="15">
        <v>2</v>
      </c>
      <c r="AG133" s="15" t="s">
        <v>985</v>
      </c>
    </row>
    <row r="134" spans="1:33" x14ac:dyDescent="0.25">
      <c r="A134" s="22">
        <v>44010.631944444445</v>
      </c>
      <c r="B134" s="45" t="s">
        <v>120</v>
      </c>
      <c r="C134" s="45" t="s">
        <v>361</v>
      </c>
      <c r="D134" s="46">
        <v>7</v>
      </c>
      <c r="E134" s="46">
        <v>17</v>
      </c>
      <c r="F134" s="46">
        <v>4</v>
      </c>
      <c r="G134" s="46">
        <v>91</v>
      </c>
      <c r="H134" s="47" t="s">
        <v>230</v>
      </c>
      <c r="I134" s="47" t="s">
        <v>80</v>
      </c>
      <c r="J134" s="46">
        <v>5</v>
      </c>
      <c r="K134" s="59">
        <v>0.2</v>
      </c>
      <c r="L134" s="51">
        <v>2</v>
      </c>
      <c r="M134" s="51">
        <v>38</v>
      </c>
      <c r="N134" s="51">
        <v>1</v>
      </c>
      <c r="O134" s="51">
        <v>9.8000000000000007</v>
      </c>
      <c r="P134" s="48">
        <v>0.8</v>
      </c>
      <c r="Q134" s="48">
        <v>0.8</v>
      </c>
      <c r="R134" s="52">
        <v>0.8</v>
      </c>
      <c r="S134" s="48" t="s">
        <v>258</v>
      </c>
      <c r="T134" s="56">
        <v>29.2</v>
      </c>
      <c r="U134" s="9">
        <v>6.8</v>
      </c>
      <c r="V134" s="9">
        <v>6.2</v>
      </c>
      <c r="W134" s="12">
        <f t="shared" si="14"/>
        <v>-8.8235294117646959</v>
      </c>
      <c r="X134" s="10">
        <f t="shared" si="15"/>
        <v>-1</v>
      </c>
      <c r="Y134" s="10">
        <f t="shared" ref="Y134:Y197" si="18">SUM(Y133+X134)</f>
        <v>11.540000000000017</v>
      </c>
      <c r="Z134" s="10">
        <f t="shared" si="16"/>
        <v>-1</v>
      </c>
      <c r="AA134" s="10">
        <f t="shared" ref="AA134:AA197" si="19">SUM(AA133+Z134)</f>
        <v>50.520000000000039</v>
      </c>
      <c r="AB134" s="10">
        <f t="shared" si="17"/>
        <v>-1</v>
      </c>
      <c r="AC134" s="10">
        <f t="shared" ref="AC134:AC197" si="20">SUM(AC133+AB134)</f>
        <v>53.998000000000012</v>
      </c>
      <c r="AD134" s="7" t="s">
        <v>367</v>
      </c>
      <c r="AE134" s="15" t="s">
        <v>724</v>
      </c>
      <c r="AF134" s="15">
        <v>0</v>
      </c>
      <c r="AG134" s="15" t="s">
        <v>985</v>
      </c>
    </row>
    <row r="135" spans="1:33" x14ac:dyDescent="0.25">
      <c r="A135" s="22">
        <v>44010.649305555555</v>
      </c>
      <c r="B135" s="45" t="s">
        <v>24</v>
      </c>
      <c r="C135" s="45" t="s">
        <v>483</v>
      </c>
      <c r="D135" s="46">
        <v>7</v>
      </c>
      <c r="E135" s="46">
        <v>10</v>
      </c>
      <c r="F135" s="46">
        <v>1</v>
      </c>
      <c r="G135" s="46">
        <v>85</v>
      </c>
      <c r="H135" s="47" t="s">
        <v>130</v>
      </c>
      <c r="I135" s="47" t="s">
        <v>80</v>
      </c>
      <c r="J135" s="46">
        <v>5</v>
      </c>
      <c r="K135" s="59">
        <v>0.2</v>
      </c>
      <c r="L135" s="51">
        <v>2</v>
      </c>
      <c r="M135" s="51">
        <v>87</v>
      </c>
      <c r="N135" s="51">
        <v>1</v>
      </c>
      <c r="O135" s="51">
        <v>9.8000000000000007</v>
      </c>
      <c r="P135" s="48">
        <v>0.8</v>
      </c>
      <c r="Q135" s="48">
        <v>1</v>
      </c>
      <c r="R135" s="52">
        <v>0.8</v>
      </c>
      <c r="S135" s="48" t="s">
        <v>258</v>
      </c>
      <c r="T135" s="56">
        <v>29.2</v>
      </c>
      <c r="U135" s="9">
        <v>3.5</v>
      </c>
      <c r="V135" s="9">
        <v>1.01</v>
      </c>
      <c r="W135" s="12">
        <f t="shared" si="14"/>
        <v>-71.142857142857139</v>
      </c>
      <c r="X135" s="10">
        <f t="shared" si="15"/>
        <v>0.98</v>
      </c>
      <c r="Y135" s="10">
        <f t="shared" si="18"/>
        <v>12.520000000000017</v>
      </c>
      <c r="Z135" s="10">
        <f t="shared" si="16"/>
        <v>1.96</v>
      </c>
      <c r="AA135" s="10">
        <f t="shared" si="19"/>
        <v>52.48000000000004</v>
      </c>
      <c r="AB135" s="10">
        <f t="shared" si="17"/>
        <v>2.4500000000000002</v>
      </c>
      <c r="AC135" s="10">
        <f t="shared" si="20"/>
        <v>56.448000000000015</v>
      </c>
      <c r="AD135" s="7" t="s">
        <v>364</v>
      </c>
      <c r="AE135" s="15" t="s">
        <v>724</v>
      </c>
      <c r="AF135" s="15">
        <v>2</v>
      </c>
      <c r="AG135" s="15" t="s">
        <v>985</v>
      </c>
    </row>
    <row r="136" spans="1:33" x14ac:dyDescent="0.25">
      <c r="A136" s="22">
        <v>44010.65625</v>
      </c>
      <c r="B136" s="45" t="s">
        <v>120</v>
      </c>
      <c r="C136" s="45" t="s">
        <v>331</v>
      </c>
      <c r="D136" s="46">
        <v>5</v>
      </c>
      <c r="E136" s="46">
        <v>9</v>
      </c>
      <c r="F136" s="46">
        <v>5</v>
      </c>
      <c r="G136" s="46">
        <v>95</v>
      </c>
      <c r="H136" s="47" t="s">
        <v>222</v>
      </c>
      <c r="I136" s="47" t="s">
        <v>79</v>
      </c>
      <c r="J136" s="46">
        <v>6</v>
      </c>
      <c r="K136" s="59">
        <v>0.33329999999999999</v>
      </c>
      <c r="L136" s="51">
        <v>1</v>
      </c>
      <c r="M136" s="51">
        <v>96</v>
      </c>
      <c r="N136" s="51">
        <v>3</v>
      </c>
      <c r="O136" s="51">
        <v>-32.200000000000003</v>
      </c>
      <c r="P136" s="48">
        <v>0.83330000000000004</v>
      </c>
      <c r="Q136" s="48">
        <v>1</v>
      </c>
      <c r="R136" s="52">
        <v>0.83333333333333337</v>
      </c>
      <c r="S136" s="48" t="s">
        <v>242</v>
      </c>
      <c r="T136" s="56">
        <v>39</v>
      </c>
      <c r="U136" s="9">
        <v>5.93</v>
      </c>
      <c r="V136" s="9">
        <v>1.5</v>
      </c>
      <c r="W136" s="12">
        <f t="shared" si="14"/>
        <v>-74.704890387858342</v>
      </c>
      <c r="X136" s="10">
        <f t="shared" si="15"/>
        <v>0.98</v>
      </c>
      <c r="Y136" s="10">
        <f t="shared" si="18"/>
        <v>13.500000000000018</v>
      </c>
      <c r="Z136" s="10">
        <f t="shared" si="16"/>
        <v>1.96</v>
      </c>
      <c r="AA136" s="10">
        <f t="shared" si="19"/>
        <v>54.44000000000004</v>
      </c>
      <c r="AB136" s="10">
        <f t="shared" si="17"/>
        <v>-1</v>
      </c>
      <c r="AC136" s="10">
        <f t="shared" si="20"/>
        <v>55.448000000000015</v>
      </c>
      <c r="AD136" s="7" t="s">
        <v>367</v>
      </c>
      <c r="AE136" s="15" t="s">
        <v>724</v>
      </c>
      <c r="AF136" s="15">
        <v>0</v>
      </c>
      <c r="AG136" s="15" t="s">
        <v>985</v>
      </c>
    </row>
    <row r="137" spans="1:33" x14ac:dyDescent="0.25">
      <c r="A137" s="22">
        <v>44011.638888888891</v>
      </c>
      <c r="B137" s="45" t="s">
        <v>24</v>
      </c>
      <c r="C137" s="45" t="s">
        <v>482</v>
      </c>
      <c r="D137" s="46">
        <v>5</v>
      </c>
      <c r="E137" s="46">
        <v>5</v>
      </c>
      <c r="F137" s="46">
        <v>2</v>
      </c>
      <c r="G137" s="46">
        <v>87</v>
      </c>
      <c r="H137" s="47" t="s">
        <v>388</v>
      </c>
      <c r="I137" s="47" t="s">
        <v>79</v>
      </c>
      <c r="J137" s="46">
        <v>6</v>
      </c>
      <c r="K137" s="59">
        <v>0.33329999999999999</v>
      </c>
      <c r="L137" s="51">
        <v>1</v>
      </c>
      <c r="M137" s="51">
        <v>110</v>
      </c>
      <c r="N137" s="51">
        <v>1</v>
      </c>
      <c r="O137" s="51">
        <v>9.8000000000000007</v>
      </c>
      <c r="P137" s="48">
        <v>0.83330000000000004</v>
      </c>
      <c r="Q137" s="48">
        <v>1</v>
      </c>
      <c r="R137" s="52">
        <v>0.83333333333333337</v>
      </c>
      <c r="S137" s="48" t="s">
        <v>242</v>
      </c>
      <c r="T137" s="56">
        <v>39</v>
      </c>
      <c r="U137" s="9">
        <v>5.71</v>
      </c>
      <c r="V137" s="9">
        <v>3</v>
      </c>
      <c r="W137" s="12">
        <f t="shared" si="14"/>
        <v>-47.460595446584939</v>
      </c>
      <c r="X137" s="10">
        <f t="shared" si="15"/>
        <v>-1</v>
      </c>
      <c r="Y137" s="10">
        <f t="shared" si="18"/>
        <v>12.500000000000018</v>
      </c>
      <c r="Z137" s="10">
        <f t="shared" si="16"/>
        <v>-1</v>
      </c>
      <c r="AA137" s="10">
        <f t="shared" si="19"/>
        <v>53.44000000000004</v>
      </c>
      <c r="AB137" s="10">
        <f t="shared" si="17"/>
        <v>-1</v>
      </c>
      <c r="AC137" s="10">
        <f t="shared" si="20"/>
        <v>54.448000000000015</v>
      </c>
      <c r="AD137" s="7" t="s">
        <v>367</v>
      </c>
      <c r="AE137" s="15" t="s">
        <v>724</v>
      </c>
      <c r="AF137" s="15">
        <v>2</v>
      </c>
      <c r="AG137" s="15" t="s">
        <v>985</v>
      </c>
    </row>
    <row r="138" spans="1:33" x14ac:dyDescent="0.25">
      <c r="A138" s="22">
        <v>44012.625</v>
      </c>
      <c r="B138" s="45" t="s">
        <v>23</v>
      </c>
      <c r="C138" s="45" t="s">
        <v>484</v>
      </c>
      <c r="D138" s="46">
        <v>10</v>
      </c>
      <c r="E138" s="46">
        <v>23</v>
      </c>
      <c r="F138" s="46">
        <v>2</v>
      </c>
      <c r="G138" s="46">
        <v>80</v>
      </c>
      <c r="H138" s="47" t="s">
        <v>17</v>
      </c>
      <c r="I138" s="47" t="s">
        <v>80</v>
      </c>
      <c r="J138" s="46">
        <v>5</v>
      </c>
      <c r="K138" s="59">
        <v>0.2</v>
      </c>
      <c r="L138" s="51">
        <v>2</v>
      </c>
      <c r="M138" s="51">
        <v>49</v>
      </c>
      <c r="N138" s="51">
        <v>0</v>
      </c>
      <c r="O138" s="51">
        <v>0</v>
      </c>
      <c r="P138" s="48">
        <v>0.8</v>
      </c>
      <c r="Q138" s="48">
        <v>0.8</v>
      </c>
      <c r="R138" s="52">
        <v>0.8</v>
      </c>
      <c r="S138" s="48" t="s">
        <v>258</v>
      </c>
      <c r="T138" s="56">
        <v>29.2</v>
      </c>
      <c r="U138" s="9">
        <v>5.17</v>
      </c>
      <c r="V138" s="9">
        <v>1.48</v>
      </c>
      <c r="W138" s="12">
        <f t="shared" si="14"/>
        <v>-71.373307543520312</v>
      </c>
      <c r="X138" s="10">
        <f t="shared" si="15"/>
        <v>0.98</v>
      </c>
      <c r="Y138" s="10">
        <f t="shared" si="18"/>
        <v>13.480000000000018</v>
      </c>
      <c r="Z138" s="10">
        <f t="shared" si="16"/>
        <v>1.96</v>
      </c>
      <c r="AA138" s="10">
        <f t="shared" si="19"/>
        <v>55.400000000000041</v>
      </c>
      <c r="AB138" s="10">
        <f t="shared" si="17"/>
        <v>-1</v>
      </c>
      <c r="AC138" s="10">
        <f t="shared" si="20"/>
        <v>53.448000000000015</v>
      </c>
      <c r="AD138" s="7" t="s">
        <v>364</v>
      </c>
      <c r="AE138" s="15" t="s">
        <v>724</v>
      </c>
      <c r="AF138" s="15">
        <v>4</v>
      </c>
      <c r="AG138" s="15" t="s">
        <v>985</v>
      </c>
    </row>
    <row r="139" spans="1:33" x14ac:dyDescent="0.25">
      <c r="A139" s="22">
        <v>44013.704861111109</v>
      </c>
      <c r="B139" s="45" t="s">
        <v>292</v>
      </c>
      <c r="C139" s="45" t="s">
        <v>334</v>
      </c>
      <c r="D139" s="46">
        <v>5</v>
      </c>
      <c r="E139" s="46">
        <v>22</v>
      </c>
      <c r="F139" s="46">
        <v>1</v>
      </c>
      <c r="G139" s="46">
        <v>101</v>
      </c>
      <c r="H139" s="47" t="s">
        <v>127</v>
      </c>
      <c r="I139" s="47" t="s">
        <v>80</v>
      </c>
      <c r="J139" s="46">
        <v>5</v>
      </c>
      <c r="K139" s="59">
        <v>0.2</v>
      </c>
      <c r="L139" s="51">
        <v>2</v>
      </c>
      <c r="M139" s="51">
        <v>93</v>
      </c>
      <c r="N139" s="51">
        <v>1</v>
      </c>
      <c r="O139" s="51">
        <v>-21</v>
      </c>
      <c r="P139" s="48">
        <v>0.8</v>
      </c>
      <c r="Q139" s="48">
        <v>0.8</v>
      </c>
      <c r="R139" s="52">
        <v>0.8</v>
      </c>
      <c r="S139" s="48" t="s">
        <v>258</v>
      </c>
      <c r="T139" s="56">
        <v>29.2</v>
      </c>
      <c r="U139" s="9">
        <v>4.8</v>
      </c>
      <c r="V139" s="9">
        <v>1.01</v>
      </c>
      <c r="W139" s="12">
        <f t="shared" si="14"/>
        <v>-78.958333333333329</v>
      </c>
      <c r="X139" s="10">
        <f t="shared" si="15"/>
        <v>0.98</v>
      </c>
      <c r="Y139" s="10">
        <f t="shared" si="18"/>
        <v>14.460000000000019</v>
      </c>
      <c r="Z139" s="10">
        <f t="shared" si="16"/>
        <v>1.96</v>
      </c>
      <c r="AA139" s="10">
        <f t="shared" si="19"/>
        <v>57.360000000000042</v>
      </c>
      <c r="AB139" s="10">
        <f t="shared" si="17"/>
        <v>3.7239999999999998</v>
      </c>
      <c r="AC139" s="10">
        <f t="shared" si="20"/>
        <v>57.172000000000011</v>
      </c>
      <c r="AD139" s="7" t="s">
        <v>364</v>
      </c>
      <c r="AE139" s="15" t="s">
        <v>724</v>
      </c>
      <c r="AF139" s="15" t="s">
        <v>738</v>
      </c>
      <c r="AG139" s="15" t="s">
        <v>984</v>
      </c>
    </row>
    <row r="140" spans="1:33" x14ac:dyDescent="0.25">
      <c r="A140" s="22">
        <v>44017.520833333336</v>
      </c>
      <c r="B140" s="45" t="s">
        <v>46</v>
      </c>
      <c r="C140" s="45" t="s">
        <v>487</v>
      </c>
      <c r="D140" s="46">
        <v>4.5</v>
      </c>
      <c r="E140" s="46">
        <v>21</v>
      </c>
      <c r="F140" s="46">
        <v>1</v>
      </c>
      <c r="G140" s="46">
        <v>95</v>
      </c>
      <c r="H140" s="47" t="s">
        <v>143</v>
      </c>
      <c r="I140" s="47" t="s">
        <v>82</v>
      </c>
      <c r="J140" s="46">
        <v>43</v>
      </c>
      <c r="K140" s="59">
        <v>0.2</v>
      </c>
      <c r="L140" s="51">
        <v>1</v>
      </c>
      <c r="M140" s="51">
        <v>68</v>
      </c>
      <c r="N140" s="51">
        <v>9</v>
      </c>
      <c r="O140" s="51">
        <v>-35</v>
      </c>
      <c r="P140" s="48">
        <v>0.7</v>
      </c>
      <c r="Q140" s="48">
        <v>0.9</v>
      </c>
      <c r="R140" s="52">
        <v>0.7</v>
      </c>
      <c r="S140" s="48" t="s">
        <v>249</v>
      </c>
      <c r="T140" s="56">
        <v>115.8</v>
      </c>
      <c r="U140" s="14">
        <v>5.3</v>
      </c>
      <c r="V140" s="14">
        <v>4.8</v>
      </c>
      <c r="W140" s="12">
        <f t="shared" si="14"/>
        <v>-9.4339622641509351</v>
      </c>
      <c r="X140" s="10">
        <f t="shared" si="15"/>
        <v>-1</v>
      </c>
      <c r="Y140" s="10">
        <f t="shared" si="18"/>
        <v>13.460000000000019</v>
      </c>
      <c r="Z140" s="10">
        <f t="shared" si="16"/>
        <v>-1</v>
      </c>
      <c r="AA140" s="10">
        <f t="shared" si="19"/>
        <v>56.360000000000042</v>
      </c>
      <c r="AB140" s="10">
        <f t="shared" si="17"/>
        <v>-1</v>
      </c>
      <c r="AC140" s="10">
        <f t="shared" si="20"/>
        <v>56.172000000000011</v>
      </c>
      <c r="AD140" s="16" t="s">
        <v>362</v>
      </c>
      <c r="AE140" s="15" t="s">
        <v>724</v>
      </c>
      <c r="AF140" s="15">
        <v>3</v>
      </c>
      <c r="AG140" s="15" t="s">
        <v>984</v>
      </c>
    </row>
    <row r="141" spans="1:33" x14ac:dyDescent="0.25">
      <c r="A141" s="22">
        <v>44017.541666666664</v>
      </c>
      <c r="B141" s="45" t="s">
        <v>46</v>
      </c>
      <c r="C141" s="45" t="s">
        <v>486</v>
      </c>
      <c r="D141" s="46">
        <v>7.5</v>
      </c>
      <c r="E141" s="46">
        <v>27</v>
      </c>
      <c r="F141" s="46">
        <v>6</v>
      </c>
      <c r="G141" s="46">
        <v>96</v>
      </c>
      <c r="H141" s="47" t="s">
        <v>118</v>
      </c>
      <c r="I141" s="47" t="s">
        <v>83</v>
      </c>
      <c r="J141" s="46">
        <v>5</v>
      </c>
      <c r="K141" s="59">
        <v>0.8</v>
      </c>
      <c r="L141" s="51">
        <v>3</v>
      </c>
      <c r="M141" s="51">
        <v>138</v>
      </c>
      <c r="N141" s="51">
        <v>2</v>
      </c>
      <c r="O141" s="51">
        <v>-42</v>
      </c>
      <c r="P141" s="48">
        <v>0.8</v>
      </c>
      <c r="Q141" s="48">
        <v>0.8</v>
      </c>
      <c r="R141" s="52">
        <v>0.8</v>
      </c>
      <c r="S141" s="48" t="s">
        <v>258</v>
      </c>
      <c r="T141" s="56">
        <v>29.2</v>
      </c>
      <c r="U141" s="14">
        <v>3.91</v>
      </c>
      <c r="V141" s="14">
        <v>3.4</v>
      </c>
      <c r="W141" s="12">
        <f t="shared" si="14"/>
        <v>-13.043478260869563</v>
      </c>
      <c r="X141" s="10">
        <f t="shared" si="15"/>
        <v>-1</v>
      </c>
      <c r="Y141" s="10">
        <f t="shared" si="18"/>
        <v>12.460000000000019</v>
      </c>
      <c r="Z141" s="10">
        <f t="shared" si="16"/>
        <v>-1</v>
      </c>
      <c r="AA141" s="10">
        <f t="shared" si="19"/>
        <v>55.360000000000042</v>
      </c>
      <c r="AB141" s="10">
        <f t="shared" si="17"/>
        <v>-1</v>
      </c>
      <c r="AC141" s="10">
        <f t="shared" si="20"/>
        <v>55.172000000000011</v>
      </c>
      <c r="AD141" s="16" t="s">
        <v>362</v>
      </c>
      <c r="AE141" s="15" t="s">
        <v>724</v>
      </c>
      <c r="AF141" s="15">
        <v>2</v>
      </c>
      <c r="AG141" s="15" t="s">
        <v>985</v>
      </c>
    </row>
    <row r="142" spans="1:33" x14ac:dyDescent="0.25">
      <c r="A142" s="22">
        <v>44017.625</v>
      </c>
      <c r="B142" s="45" t="s">
        <v>47</v>
      </c>
      <c r="C142" s="45" t="s">
        <v>474</v>
      </c>
      <c r="D142" s="46">
        <v>9</v>
      </c>
      <c r="E142" s="46">
        <v>17</v>
      </c>
      <c r="F142" s="46">
        <v>1</v>
      </c>
      <c r="G142" s="46">
        <v>93</v>
      </c>
      <c r="H142" s="47" t="s">
        <v>14</v>
      </c>
      <c r="I142" s="47" t="s">
        <v>79</v>
      </c>
      <c r="J142" s="46">
        <v>5</v>
      </c>
      <c r="K142" s="59">
        <v>0.4</v>
      </c>
      <c r="L142" s="51">
        <v>2</v>
      </c>
      <c r="M142" s="51">
        <v>123</v>
      </c>
      <c r="N142" s="51">
        <v>3</v>
      </c>
      <c r="O142" s="51">
        <v>-32.200000000000003</v>
      </c>
      <c r="P142" s="48">
        <v>0.8</v>
      </c>
      <c r="Q142" s="48">
        <v>0.8</v>
      </c>
      <c r="R142" s="52">
        <v>0.8</v>
      </c>
      <c r="S142" s="48" t="s">
        <v>258</v>
      </c>
      <c r="T142" s="56">
        <v>29.2</v>
      </c>
      <c r="U142" s="14">
        <v>6.97</v>
      </c>
      <c r="V142" s="14">
        <v>6.45</v>
      </c>
      <c r="W142" s="12">
        <f t="shared" si="14"/>
        <v>-7.4605451936872242</v>
      </c>
      <c r="X142" s="10">
        <f t="shared" si="15"/>
        <v>-1</v>
      </c>
      <c r="Y142" s="10">
        <f t="shared" si="18"/>
        <v>11.460000000000019</v>
      </c>
      <c r="Z142" s="10">
        <f t="shared" si="16"/>
        <v>-1</v>
      </c>
      <c r="AA142" s="10">
        <f t="shared" si="19"/>
        <v>54.360000000000042</v>
      </c>
      <c r="AB142" s="10">
        <f t="shared" si="17"/>
        <v>-1</v>
      </c>
      <c r="AC142" s="10">
        <f t="shared" si="20"/>
        <v>54.172000000000011</v>
      </c>
      <c r="AD142" s="16" t="s">
        <v>367</v>
      </c>
      <c r="AE142" s="15" t="s">
        <v>724</v>
      </c>
      <c r="AF142" s="15">
        <v>2</v>
      </c>
      <c r="AG142" s="15" t="s">
        <v>985</v>
      </c>
    </row>
    <row r="143" spans="1:33" x14ac:dyDescent="0.25">
      <c r="A143" s="22">
        <v>44017.635416666664</v>
      </c>
      <c r="B143" s="45" t="s">
        <v>46</v>
      </c>
      <c r="C143" s="45" t="s">
        <v>423</v>
      </c>
      <c r="D143" s="46">
        <v>8.5</v>
      </c>
      <c r="E143" s="46">
        <v>16</v>
      </c>
      <c r="F143" s="46">
        <v>13</v>
      </c>
      <c r="G143" s="46">
        <v>105</v>
      </c>
      <c r="H143" s="47" t="s">
        <v>150</v>
      </c>
      <c r="I143" s="47" t="s">
        <v>83</v>
      </c>
      <c r="J143" s="46">
        <v>7</v>
      </c>
      <c r="K143" s="59">
        <v>0.57140000000000002</v>
      </c>
      <c r="L143" s="51">
        <v>2</v>
      </c>
      <c r="M143" s="51">
        <v>101</v>
      </c>
      <c r="N143" s="51">
        <v>2</v>
      </c>
      <c r="O143" s="51">
        <v>-11.2</v>
      </c>
      <c r="P143" s="48">
        <v>0.71430000000000005</v>
      </c>
      <c r="Q143" s="48">
        <v>0.71430000000000005</v>
      </c>
      <c r="R143" s="52">
        <v>0.7142857142857143</v>
      </c>
      <c r="S143" s="48" t="s">
        <v>246</v>
      </c>
      <c r="T143" s="56">
        <v>29</v>
      </c>
      <c r="U143" s="14">
        <v>7.26</v>
      </c>
      <c r="V143" s="14">
        <v>1.01</v>
      </c>
      <c r="W143" s="12">
        <f t="shared" si="14"/>
        <v>-86.088154269972449</v>
      </c>
      <c r="X143" s="10">
        <f t="shared" si="15"/>
        <v>0.98</v>
      </c>
      <c r="Y143" s="10">
        <f t="shared" si="18"/>
        <v>12.440000000000019</v>
      </c>
      <c r="Z143" s="10">
        <f t="shared" si="16"/>
        <v>1.96</v>
      </c>
      <c r="AA143" s="10">
        <f t="shared" si="19"/>
        <v>56.320000000000043</v>
      </c>
      <c r="AB143" s="10">
        <f t="shared" si="17"/>
        <v>6.1347999999999994</v>
      </c>
      <c r="AC143" s="10">
        <f t="shared" si="20"/>
        <v>60.30680000000001</v>
      </c>
      <c r="AD143" s="16" t="s">
        <v>362</v>
      </c>
      <c r="AE143" s="15" t="s">
        <v>724</v>
      </c>
      <c r="AF143" s="15">
        <v>2</v>
      </c>
      <c r="AG143" s="15" t="s">
        <v>985</v>
      </c>
    </row>
    <row r="144" spans="1:33" x14ac:dyDescent="0.25">
      <c r="A144" s="22">
        <v>44017.635416666664</v>
      </c>
      <c r="B144" s="45" t="s">
        <v>46</v>
      </c>
      <c r="C144" s="45" t="s">
        <v>488</v>
      </c>
      <c r="D144" s="46">
        <v>6.5</v>
      </c>
      <c r="E144" s="46">
        <v>23</v>
      </c>
      <c r="F144" s="46">
        <v>6</v>
      </c>
      <c r="G144" s="46">
        <v>98</v>
      </c>
      <c r="H144" s="47" t="s">
        <v>118</v>
      </c>
      <c r="I144" s="47" t="s">
        <v>81</v>
      </c>
      <c r="J144" s="46">
        <v>10</v>
      </c>
      <c r="K144" s="59">
        <v>0.3</v>
      </c>
      <c r="L144" s="51">
        <v>2</v>
      </c>
      <c r="M144" s="51">
        <v>98</v>
      </c>
      <c r="N144" s="51">
        <v>1</v>
      </c>
      <c r="O144" s="51">
        <v>9.8000000000000007</v>
      </c>
      <c r="P144" s="48">
        <v>0.7</v>
      </c>
      <c r="Q144" s="48">
        <v>0.8</v>
      </c>
      <c r="R144" s="52">
        <v>0.7</v>
      </c>
      <c r="S144" s="48" t="s">
        <v>249</v>
      </c>
      <c r="T144" s="56">
        <v>38.6</v>
      </c>
      <c r="U144" s="14">
        <v>5.35</v>
      </c>
      <c r="V144" s="14">
        <v>2.02</v>
      </c>
      <c r="W144" s="12">
        <f t="shared" si="14"/>
        <v>-62.242990654205606</v>
      </c>
      <c r="X144" s="10">
        <f t="shared" si="15"/>
        <v>0.98</v>
      </c>
      <c r="Y144" s="10">
        <f t="shared" si="18"/>
        <v>13.420000000000019</v>
      </c>
      <c r="Z144" s="10">
        <f t="shared" si="16"/>
        <v>-1</v>
      </c>
      <c r="AA144" s="10">
        <f t="shared" si="19"/>
        <v>55.320000000000043</v>
      </c>
      <c r="AB144" s="10">
        <f t="shared" si="17"/>
        <v>-1</v>
      </c>
      <c r="AC144" s="10">
        <f t="shared" si="20"/>
        <v>59.30680000000001</v>
      </c>
      <c r="AD144" s="16" t="s">
        <v>362</v>
      </c>
      <c r="AE144" s="15" t="s">
        <v>724</v>
      </c>
      <c r="AF144" s="15">
        <v>2</v>
      </c>
      <c r="AG144" s="15" t="s">
        <v>985</v>
      </c>
    </row>
    <row r="145" spans="1:33" x14ac:dyDescent="0.25">
      <c r="A145" s="22">
        <v>44019.715277777781</v>
      </c>
      <c r="B145" s="45" t="s">
        <v>49</v>
      </c>
      <c r="C145" s="45" t="s">
        <v>468</v>
      </c>
      <c r="D145" s="46">
        <v>4</v>
      </c>
      <c r="E145" s="46">
        <v>28</v>
      </c>
      <c r="F145" s="46">
        <v>2</v>
      </c>
      <c r="G145" s="46">
        <v>80</v>
      </c>
      <c r="H145" s="47" t="s">
        <v>60</v>
      </c>
      <c r="I145" s="47" t="s">
        <v>79</v>
      </c>
      <c r="J145" s="46">
        <v>6</v>
      </c>
      <c r="K145" s="59">
        <v>0.33329999999999999</v>
      </c>
      <c r="L145" s="51">
        <v>1</v>
      </c>
      <c r="M145" s="51">
        <v>100</v>
      </c>
      <c r="N145" s="51">
        <v>2</v>
      </c>
      <c r="O145" s="51">
        <v>-11.2</v>
      </c>
      <c r="P145" s="48">
        <v>0.83330000000000004</v>
      </c>
      <c r="Q145" s="48">
        <v>1</v>
      </c>
      <c r="R145" s="52">
        <v>0.83333333333333337</v>
      </c>
      <c r="S145" s="48" t="s">
        <v>242</v>
      </c>
      <c r="T145" s="56">
        <v>39</v>
      </c>
      <c r="U145" s="14">
        <v>4.5</v>
      </c>
      <c r="V145" s="14">
        <v>1.01</v>
      </c>
      <c r="W145" s="12">
        <f t="shared" si="14"/>
        <v>-77.555555555555557</v>
      </c>
      <c r="X145" s="10">
        <f t="shared" si="15"/>
        <v>0.98</v>
      </c>
      <c r="Y145" s="10">
        <f t="shared" si="18"/>
        <v>14.40000000000002</v>
      </c>
      <c r="Z145" s="10">
        <f t="shared" si="16"/>
        <v>1.96</v>
      </c>
      <c r="AA145" s="10">
        <f t="shared" si="19"/>
        <v>57.280000000000044</v>
      </c>
      <c r="AB145" s="10">
        <f t="shared" si="17"/>
        <v>3.4299999999999997</v>
      </c>
      <c r="AC145" s="10">
        <f t="shared" si="20"/>
        <v>62.736800000000009</v>
      </c>
      <c r="AD145" s="16" t="s">
        <v>363</v>
      </c>
      <c r="AE145" s="15" t="s">
        <v>724</v>
      </c>
      <c r="AF145" s="15">
        <v>4</v>
      </c>
      <c r="AG145" s="15" t="s">
        <v>984</v>
      </c>
    </row>
    <row r="146" spans="1:33" x14ac:dyDescent="0.25">
      <c r="A146" s="22">
        <v>44020.569444444445</v>
      </c>
      <c r="B146" s="45" t="s">
        <v>57</v>
      </c>
      <c r="C146" s="45" t="s">
        <v>234</v>
      </c>
      <c r="D146" s="46">
        <v>2.1</v>
      </c>
      <c r="E146" s="46">
        <v>25</v>
      </c>
      <c r="F146" s="46">
        <v>4</v>
      </c>
      <c r="G146" s="46">
        <v>86</v>
      </c>
      <c r="H146" s="47" t="s">
        <v>130</v>
      </c>
      <c r="I146" s="47" t="s">
        <v>80</v>
      </c>
      <c r="J146" s="46">
        <v>5</v>
      </c>
      <c r="K146" s="59">
        <v>0.2</v>
      </c>
      <c r="L146" s="51">
        <v>2</v>
      </c>
      <c r="M146" s="51">
        <v>89</v>
      </c>
      <c r="N146" s="51">
        <v>1</v>
      </c>
      <c r="O146" s="51">
        <v>9.8000000000000007</v>
      </c>
      <c r="P146" s="48">
        <v>0.8</v>
      </c>
      <c r="Q146" s="48">
        <v>1</v>
      </c>
      <c r="R146" s="52">
        <v>0.8</v>
      </c>
      <c r="S146" s="48" t="s">
        <v>258</v>
      </c>
      <c r="T146" s="56">
        <v>29.2</v>
      </c>
      <c r="U146" s="14">
        <v>3.91</v>
      </c>
      <c r="V146" s="14">
        <v>1.01</v>
      </c>
      <c r="W146" s="12">
        <f t="shared" si="14"/>
        <v>-74.168797953964201</v>
      </c>
      <c r="X146" s="10">
        <f t="shared" si="15"/>
        <v>0.98</v>
      </c>
      <c r="Y146" s="10">
        <f t="shared" si="18"/>
        <v>15.38000000000002</v>
      </c>
      <c r="Z146" s="10">
        <f t="shared" si="16"/>
        <v>1.96</v>
      </c>
      <c r="AA146" s="10">
        <f t="shared" si="19"/>
        <v>59.240000000000045</v>
      </c>
      <c r="AB146" s="10">
        <f t="shared" si="17"/>
        <v>2.8517999999999999</v>
      </c>
      <c r="AC146" s="10">
        <f t="shared" si="20"/>
        <v>65.588600000000014</v>
      </c>
      <c r="AD146" s="16" t="s">
        <v>367</v>
      </c>
      <c r="AE146" s="15" t="s">
        <v>724</v>
      </c>
      <c r="AF146" s="15">
        <v>3</v>
      </c>
      <c r="AG146" s="15" t="s">
        <v>985</v>
      </c>
    </row>
    <row r="147" spans="1:33" x14ac:dyDescent="0.25">
      <c r="A147" s="22">
        <v>44021.722222222219</v>
      </c>
      <c r="B147" s="45" t="s">
        <v>38</v>
      </c>
      <c r="C147" s="45" t="s">
        <v>471</v>
      </c>
      <c r="D147" s="46">
        <v>8</v>
      </c>
      <c r="E147" s="46">
        <v>26</v>
      </c>
      <c r="F147" s="46">
        <v>6</v>
      </c>
      <c r="G147" s="46">
        <v>93</v>
      </c>
      <c r="H147" s="47" t="s">
        <v>161</v>
      </c>
      <c r="I147" s="47" t="s">
        <v>80</v>
      </c>
      <c r="J147" s="46">
        <v>6</v>
      </c>
      <c r="K147" s="59">
        <v>0.16669999999999999</v>
      </c>
      <c r="L147" s="51">
        <v>2</v>
      </c>
      <c r="M147" s="51">
        <v>83</v>
      </c>
      <c r="N147" s="51">
        <v>2</v>
      </c>
      <c r="O147" s="51">
        <v>19.600000000000001</v>
      </c>
      <c r="P147" s="48">
        <v>0.83330000000000004</v>
      </c>
      <c r="Q147" s="48">
        <v>0.83330000000000004</v>
      </c>
      <c r="R147" s="52">
        <v>0.83333333333333337</v>
      </c>
      <c r="S147" s="48" t="s">
        <v>242</v>
      </c>
      <c r="T147" s="56">
        <v>39</v>
      </c>
      <c r="U147" s="14">
        <v>7.02</v>
      </c>
      <c r="V147" s="14">
        <v>2.2400000000000002</v>
      </c>
      <c r="W147" s="12">
        <f t="shared" si="14"/>
        <v>-68.091168091168086</v>
      </c>
      <c r="X147" s="10">
        <f t="shared" si="15"/>
        <v>0.98</v>
      </c>
      <c r="Y147" s="10">
        <f t="shared" si="18"/>
        <v>16.360000000000021</v>
      </c>
      <c r="Z147" s="10">
        <f t="shared" si="16"/>
        <v>1.96</v>
      </c>
      <c r="AA147" s="10">
        <f t="shared" si="19"/>
        <v>61.200000000000045</v>
      </c>
      <c r="AB147" s="10">
        <f t="shared" si="17"/>
        <v>-1</v>
      </c>
      <c r="AC147" s="10">
        <f t="shared" si="20"/>
        <v>64.588600000000014</v>
      </c>
      <c r="AD147" s="16" t="s">
        <v>363</v>
      </c>
      <c r="AE147" s="15" t="s">
        <v>724</v>
      </c>
      <c r="AF147" s="15">
        <v>2</v>
      </c>
      <c r="AG147" s="15" t="s">
        <v>985</v>
      </c>
    </row>
    <row r="148" spans="1:33" x14ac:dyDescent="0.25">
      <c r="A148" s="22">
        <v>44023.506944444445</v>
      </c>
      <c r="B148" s="45" t="s">
        <v>21</v>
      </c>
      <c r="C148" s="45" t="s">
        <v>358</v>
      </c>
      <c r="D148" s="46">
        <v>7</v>
      </c>
      <c r="E148" s="46">
        <v>29</v>
      </c>
      <c r="F148" s="46">
        <v>6</v>
      </c>
      <c r="G148" s="46">
        <v>90</v>
      </c>
      <c r="H148" s="47" t="s">
        <v>150</v>
      </c>
      <c r="I148" s="47" t="s">
        <v>79</v>
      </c>
      <c r="J148" s="46">
        <v>7</v>
      </c>
      <c r="K148" s="59">
        <v>0.28570000000000001</v>
      </c>
      <c r="L148" s="51">
        <v>2</v>
      </c>
      <c r="M148" s="51">
        <v>88</v>
      </c>
      <c r="N148" s="51">
        <v>2</v>
      </c>
      <c r="O148" s="51">
        <v>-11.2</v>
      </c>
      <c r="P148" s="48">
        <v>0.71430000000000005</v>
      </c>
      <c r="Q148" s="48">
        <v>0.71430000000000005</v>
      </c>
      <c r="R148" s="52">
        <v>0.7142857142857143</v>
      </c>
      <c r="S148" s="48" t="s">
        <v>246</v>
      </c>
      <c r="T148" s="56">
        <v>29</v>
      </c>
      <c r="U148" s="14">
        <v>3.68</v>
      </c>
      <c r="V148" s="14">
        <v>2.58</v>
      </c>
      <c r="W148" s="12">
        <f t="shared" si="14"/>
        <v>-29.891304347826093</v>
      </c>
      <c r="X148" s="10">
        <f t="shared" si="15"/>
        <v>-1</v>
      </c>
      <c r="Y148" s="10">
        <f t="shared" si="18"/>
        <v>15.360000000000021</v>
      </c>
      <c r="Z148" s="10">
        <f t="shared" si="16"/>
        <v>-1</v>
      </c>
      <c r="AA148" s="10">
        <f t="shared" si="19"/>
        <v>60.200000000000045</v>
      </c>
      <c r="AB148" s="10">
        <f t="shared" si="17"/>
        <v>-1</v>
      </c>
      <c r="AC148" s="10">
        <f t="shared" si="20"/>
        <v>63.588600000000014</v>
      </c>
      <c r="AD148" s="16" t="s">
        <v>363</v>
      </c>
      <c r="AE148" s="15" t="s">
        <v>724</v>
      </c>
      <c r="AF148" s="15">
        <v>3</v>
      </c>
      <c r="AG148" s="15" t="s">
        <v>985</v>
      </c>
    </row>
    <row r="149" spans="1:33" x14ac:dyDescent="0.25">
      <c r="A149" s="22">
        <v>44023.576388888891</v>
      </c>
      <c r="B149" s="45" t="s">
        <v>21</v>
      </c>
      <c r="C149" s="45" t="s">
        <v>491</v>
      </c>
      <c r="D149" s="46">
        <v>3.5</v>
      </c>
      <c r="E149" s="46">
        <v>23</v>
      </c>
      <c r="F149" s="46">
        <v>9</v>
      </c>
      <c r="G149" s="46">
        <v>94</v>
      </c>
      <c r="H149" s="47" t="s">
        <v>153</v>
      </c>
      <c r="I149" s="47" t="s">
        <v>80</v>
      </c>
      <c r="J149" s="46">
        <v>5</v>
      </c>
      <c r="K149" s="59">
        <v>0.2</v>
      </c>
      <c r="L149" s="51">
        <v>2</v>
      </c>
      <c r="M149" s="51">
        <v>88</v>
      </c>
      <c r="N149" s="51">
        <v>1</v>
      </c>
      <c r="O149" s="51">
        <v>9.8000000000000007</v>
      </c>
      <c r="P149" s="48">
        <v>0.8</v>
      </c>
      <c r="Q149" s="48">
        <v>0.8</v>
      </c>
      <c r="R149" s="52">
        <v>0.8</v>
      </c>
      <c r="S149" s="48" t="s">
        <v>258</v>
      </c>
      <c r="T149" s="56">
        <v>29.2</v>
      </c>
      <c r="U149" s="14">
        <v>3.77</v>
      </c>
      <c r="V149" s="14">
        <v>3.85</v>
      </c>
      <c r="W149" s="12">
        <f t="shared" si="14"/>
        <v>2.1220159151193627</v>
      </c>
      <c r="X149" s="10">
        <f t="shared" si="15"/>
        <v>-1</v>
      </c>
      <c r="Y149" s="10">
        <f t="shared" si="18"/>
        <v>14.360000000000021</v>
      </c>
      <c r="Z149" s="10">
        <f t="shared" si="16"/>
        <v>-1</v>
      </c>
      <c r="AA149" s="10">
        <f t="shared" si="19"/>
        <v>59.200000000000045</v>
      </c>
      <c r="AB149" s="10">
        <f t="shared" si="17"/>
        <v>-1</v>
      </c>
      <c r="AC149" s="10">
        <f t="shared" si="20"/>
        <v>62.588600000000014</v>
      </c>
      <c r="AD149" s="16" t="s">
        <v>367</v>
      </c>
      <c r="AE149" s="15" t="s">
        <v>724</v>
      </c>
      <c r="AF149" s="15">
        <v>2</v>
      </c>
      <c r="AG149" s="15" t="s">
        <v>985</v>
      </c>
    </row>
    <row r="150" spans="1:33" x14ac:dyDescent="0.25">
      <c r="A150" s="22">
        <v>44023.673611111109</v>
      </c>
      <c r="B150" s="45" t="s">
        <v>21</v>
      </c>
      <c r="C150" s="45" t="s">
        <v>472</v>
      </c>
      <c r="D150" s="46">
        <v>6</v>
      </c>
      <c r="E150" s="46">
        <v>25</v>
      </c>
      <c r="F150" s="46">
        <v>11</v>
      </c>
      <c r="G150" s="46">
        <v>102</v>
      </c>
      <c r="H150" s="47" t="s">
        <v>63</v>
      </c>
      <c r="I150" s="47" t="s">
        <v>83</v>
      </c>
      <c r="J150" s="46">
        <v>6</v>
      </c>
      <c r="K150" s="59">
        <v>0.66669999999999996</v>
      </c>
      <c r="L150" s="51">
        <v>2</v>
      </c>
      <c r="M150" s="51">
        <v>85</v>
      </c>
      <c r="N150" s="51">
        <v>1</v>
      </c>
      <c r="O150" s="51">
        <v>9.8000000000000007</v>
      </c>
      <c r="P150" s="48">
        <v>0.83330000000000004</v>
      </c>
      <c r="Q150" s="48">
        <v>1</v>
      </c>
      <c r="R150" s="52">
        <v>0.83333333333333337</v>
      </c>
      <c r="S150" s="48" t="s">
        <v>242</v>
      </c>
      <c r="T150" s="56">
        <v>39</v>
      </c>
      <c r="U150" s="14">
        <v>4.68</v>
      </c>
      <c r="V150" s="14">
        <v>4.4000000000000004</v>
      </c>
      <c r="W150" s="12">
        <f t="shared" si="14"/>
        <v>-5.9829059829059759</v>
      </c>
      <c r="X150" s="10">
        <f t="shared" si="15"/>
        <v>-1</v>
      </c>
      <c r="Y150" s="10">
        <f t="shared" si="18"/>
        <v>13.360000000000021</v>
      </c>
      <c r="Z150" s="10">
        <f t="shared" si="16"/>
        <v>-1</v>
      </c>
      <c r="AA150" s="10">
        <f t="shared" si="19"/>
        <v>58.200000000000045</v>
      </c>
      <c r="AB150" s="10">
        <f t="shared" si="17"/>
        <v>-1</v>
      </c>
      <c r="AC150" s="10">
        <f t="shared" si="20"/>
        <v>61.588600000000014</v>
      </c>
      <c r="AD150" s="16" t="s">
        <v>367</v>
      </c>
      <c r="AE150" s="15" t="s">
        <v>724</v>
      </c>
      <c r="AF150" s="15">
        <v>2</v>
      </c>
      <c r="AG150" s="15" t="s">
        <v>985</v>
      </c>
    </row>
    <row r="151" spans="1:33" x14ac:dyDescent="0.25">
      <c r="A151" s="22">
        <v>44024.739583333336</v>
      </c>
      <c r="B151" s="45" t="s">
        <v>221</v>
      </c>
      <c r="C151" s="45" t="s">
        <v>492</v>
      </c>
      <c r="D151" s="46">
        <v>13</v>
      </c>
      <c r="E151" s="46">
        <v>22</v>
      </c>
      <c r="F151" s="46">
        <v>6</v>
      </c>
      <c r="G151" s="46">
        <v>96</v>
      </c>
      <c r="H151" s="47" t="s">
        <v>306</v>
      </c>
      <c r="I151" s="47" t="s">
        <v>80</v>
      </c>
      <c r="J151" s="51">
        <v>7</v>
      </c>
      <c r="K151" s="59">
        <v>0.1429</v>
      </c>
      <c r="L151" s="51">
        <v>1</v>
      </c>
      <c r="M151" s="51">
        <v>58</v>
      </c>
      <c r="N151" s="51">
        <v>1</v>
      </c>
      <c r="O151" s="51">
        <v>-21</v>
      </c>
      <c r="P151" s="48">
        <v>0.71430000000000005</v>
      </c>
      <c r="Q151" s="48">
        <v>1</v>
      </c>
      <c r="R151" s="52">
        <v>0.7142857142857143</v>
      </c>
      <c r="S151" s="48">
        <v>0.71430000000000005</v>
      </c>
      <c r="T151" s="56">
        <v>27.5</v>
      </c>
      <c r="U151" s="14">
        <v>9</v>
      </c>
      <c r="V151" s="14">
        <v>2.34</v>
      </c>
      <c r="W151" s="12">
        <f t="shared" si="14"/>
        <v>-74</v>
      </c>
      <c r="X151" s="10">
        <f t="shared" si="15"/>
        <v>0.98</v>
      </c>
      <c r="Y151" s="10">
        <f t="shared" si="18"/>
        <v>14.340000000000021</v>
      </c>
      <c r="Z151" s="10">
        <f t="shared" si="16"/>
        <v>1.96</v>
      </c>
      <c r="AA151" s="10">
        <f t="shared" si="19"/>
        <v>60.160000000000046</v>
      </c>
      <c r="AB151" s="10">
        <f t="shared" si="17"/>
        <v>-1</v>
      </c>
      <c r="AC151" s="10">
        <f t="shared" si="20"/>
        <v>60.588600000000014</v>
      </c>
      <c r="AD151" s="16" t="s">
        <v>367</v>
      </c>
      <c r="AE151" s="15" t="s">
        <v>724</v>
      </c>
      <c r="AF151" s="15" t="s">
        <v>738</v>
      </c>
      <c r="AG151" s="15" t="s">
        <v>985</v>
      </c>
    </row>
    <row r="152" spans="1:33" x14ac:dyDescent="0.25">
      <c r="A152" s="22" t="s">
        <v>495</v>
      </c>
      <c r="B152" s="47" t="s">
        <v>38</v>
      </c>
      <c r="C152" s="47" t="s">
        <v>187</v>
      </c>
      <c r="D152" s="46">
        <v>3.5</v>
      </c>
      <c r="E152" s="46">
        <v>20</v>
      </c>
      <c r="F152" s="46">
        <v>1</v>
      </c>
      <c r="G152" s="46">
        <v>109</v>
      </c>
      <c r="H152" s="46" t="s">
        <v>48</v>
      </c>
      <c r="I152" s="46">
        <v>5</v>
      </c>
      <c r="J152" s="46">
        <v>8</v>
      </c>
      <c r="K152" s="59">
        <v>0.625</v>
      </c>
      <c r="L152" s="51">
        <v>3</v>
      </c>
      <c r="M152" s="51">
        <v>113</v>
      </c>
      <c r="N152" s="51">
        <v>1</v>
      </c>
      <c r="O152" s="51">
        <v>-21</v>
      </c>
      <c r="P152" s="48">
        <v>0.75</v>
      </c>
      <c r="Q152" s="48">
        <v>0.875</v>
      </c>
      <c r="R152" s="52">
        <v>0.75</v>
      </c>
      <c r="S152" s="48">
        <v>0.75</v>
      </c>
      <c r="T152" s="64">
        <v>37</v>
      </c>
      <c r="U152" s="14">
        <v>5.64</v>
      </c>
      <c r="V152" s="14">
        <v>2.04</v>
      </c>
      <c r="W152" s="12">
        <f t="shared" si="14"/>
        <v>-63.829787234042549</v>
      </c>
      <c r="X152" s="10">
        <f t="shared" si="15"/>
        <v>0.98</v>
      </c>
      <c r="Y152" s="10">
        <f t="shared" si="18"/>
        <v>15.320000000000022</v>
      </c>
      <c r="Z152" s="10">
        <f t="shared" si="16"/>
        <v>-1</v>
      </c>
      <c r="AA152" s="10">
        <f t="shared" si="19"/>
        <v>59.160000000000046</v>
      </c>
      <c r="AB152" s="10">
        <f t="shared" si="17"/>
        <v>-1</v>
      </c>
      <c r="AC152" s="10">
        <f t="shared" si="20"/>
        <v>59.588600000000014</v>
      </c>
      <c r="AD152" s="16" t="s">
        <v>367</v>
      </c>
      <c r="AE152" s="15" t="s">
        <v>724</v>
      </c>
      <c r="AF152" s="15" t="s">
        <v>738</v>
      </c>
      <c r="AG152" s="15" t="s">
        <v>985</v>
      </c>
    </row>
    <row r="153" spans="1:33" x14ac:dyDescent="0.25">
      <c r="A153" s="22" t="s">
        <v>496</v>
      </c>
      <c r="B153" s="47" t="s">
        <v>13</v>
      </c>
      <c r="C153" s="47" t="s">
        <v>497</v>
      </c>
      <c r="D153" s="46">
        <v>8</v>
      </c>
      <c r="E153" s="46">
        <v>21</v>
      </c>
      <c r="F153" s="46">
        <v>10</v>
      </c>
      <c r="G153" s="46">
        <v>104</v>
      </c>
      <c r="H153" s="46" t="s">
        <v>84</v>
      </c>
      <c r="I153" s="46">
        <v>4</v>
      </c>
      <c r="J153" s="46">
        <v>7</v>
      </c>
      <c r="K153" s="59">
        <v>0.57140000000000002</v>
      </c>
      <c r="L153" s="51">
        <v>3</v>
      </c>
      <c r="M153" s="51">
        <v>94</v>
      </c>
      <c r="N153" s="51">
        <v>1</v>
      </c>
      <c r="O153" s="51">
        <v>-21</v>
      </c>
      <c r="P153" s="48">
        <v>0.71430000000000005</v>
      </c>
      <c r="Q153" s="48">
        <v>0.71430000000000005</v>
      </c>
      <c r="R153" s="52">
        <v>0.7142857142857143</v>
      </c>
      <c r="S153" s="48">
        <v>0.71430000000000005</v>
      </c>
      <c r="T153" s="64">
        <v>27.5</v>
      </c>
      <c r="U153" s="14">
        <v>5.2</v>
      </c>
      <c r="V153" s="14">
        <v>1.01</v>
      </c>
      <c r="W153" s="12">
        <f t="shared" si="14"/>
        <v>-80.57692307692308</v>
      </c>
      <c r="X153" s="10">
        <f t="shared" si="15"/>
        <v>0.98</v>
      </c>
      <c r="Y153" s="10">
        <f t="shared" si="18"/>
        <v>16.300000000000022</v>
      </c>
      <c r="Z153" s="10">
        <f t="shared" si="16"/>
        <v>1.96</v>
      </c>
      <c r="AA153" s="10">
        <f t="shared" si="19"/>
        <v>61.120000000000047</v>
      </c>
      <c r="AB153" s="10">
        <f t="shared" si="17"/>
        <v>4.1159999999999997</v>
      </c>
      <c r="AC153" s="10">
        <f t="shared" si="20"/>
        <v>63.704600000000013</v>
      </c>
      <c r="AD153" s="16" t="s">
        <v>367</v>
      </c>
      <c r="AE153" s="15" t="s">
        <v>724</v>
      </c>
      <c r="AF153" s="15" t="s">
        <v>738</v>
      </c>
      <c r="AG153" s="15" t="s">
        <v>985</v>
      </c>
    </row>
    <row r="154" spans="1:33" x14ac:dyDescent="0.25">
      <c r="A154" s="22" t="s">
        <v>498</v>
      </c>
      <c r="B154" s="47" t="s">
        <v>120</v>
      </c>
      <c r="C154" s="47" t="s">
        <v>499</v>
      </c>
      <c r="D154" s="46">
        <v>6</v>
      </c>
      <c r="E154" s="46">
        <v>23</v>
      </c>
      <c r="F154" s="46">
        <v>11</v>
      </c>
      <c r="G154" s="46">
        <v>88</v>
      </c>
      <c r="H154" s="46" t="s">
        <v>210</v>
      </c>
      <c r="I154" s="46">
        <v>2</v>
      </c>
      <c r="J154" s="46">
        <v>5</v>
      </c>
      <c r="K154" s="59">
        <v>0.4</v>
      </c>
      <c r="L154" s="51">
        <v>3</v>
      </c>
      <c r="M154" s="51">
        <v>99</v>
      </c>
      <c r="N154" s="51">
        <v>1</v>
      </c>
      <c r="O154" s="51">
        <v>-21</v>
      </c>
      <c r="P154" s="48">
        <v>0.8</v>
      </c>
      <c r="Q154" s="48">
        <v>0.8</v>
      </c>
      <c r="R154" s="52">
        <v>0.8</v>
      </c>
      <c r="S154" s="48">
        <v>0.8</v>
      </c>
      <c r="T154" s="64">
        <v>28</v>
      </c>
      <c r="U154" s="14">
        <v>6.9</v>
      </c>
      <c r="V154" s="14">
        <v>1.01</v>
      </c>
      <c r="W154" s="12">
        <f t="shared" si="14"/>
        <v>-85.362318840579704</v>
      </c>
      <c r="X154" s="10">
        <f t="shared" si="15"/>
        <v>0.98</v>
      </c>
      <c r="Y154" s="10">
        <f t="shared" si="18"/>
        <v>17.280000000000022</v>
      </c>
      <c r="Z154" s="10">
        <f t="shared" si="16"/>
        <v>1.96</v>
      </c>
      <c r="AA154" s="10">
        <f t="shared" si="19"/>
        <v>63.080000000000048</v>
      </c>
      <c r="AB154" s="10">
        <f t="shared" si="17"/>
        <v>5.782</v>
      </c>
      <c r="AC154" s="10">
        <f t="shared" si="20"/>
        <v>69.48660000000001</v>
      </c>
      <c r="AD154" s="16" t="s">
        <v>363</v>
      </c>
      <c r="AE154" s="15" t="s">
        <v>724</v>
      </c>
      <c r="AF154" s="15">
        <v>0</v>
      </c>
      <c r="AG154" s="15" t="s">
        <v>984</v>
      </c>
    </row>
    <row r="155" spans="1:33" x14ac:dyDescent="0.25">
      <c r="A155" s="22" t="s">
        <v>500</v>
      </c>
      <c r="B155" s="47" t="s">
        <v>38</v>
      </c>
      <c r="C155" s="47" t="s">
        <v>501</v>
      </c>
      <c r="D155" s="46">
        <v>5</v>
      </c>
      <c r="E155" s="46">
        <v>24</v>
      </c>
      <c r="F155" s="46">
        <v>3</v>
      </c>
      <c r="G155" s="46">
        <v>102</v>
      </c>
      <c r="H155" s="46" t="s">
        <v>63</v>
      </c>
      <c r="I155" s="46">
        <v>3</v>
      </c>
      <c r="J155" s="46">
        <v>5</v>
      </c>
      <c r="K155" s="59">
        <v>0.6</v>
      </c>
      <c r="L155" s="51">
        <v>2</v>
      </c>
      <c r="M155" s="51">
        <v>91</v>
      </c>
      <c r="N155" s="51">
        <v>1</v>
      </c>
      <c r="O155" s="51">
        <v>9.5</v>
      </c>
      <c r="P155" s="48">
        <v>0.8</v>
      </c>
      <c r="Q155" s="48">
        <v>0.8</v>
      </c>
      <c r="R155" s="52">
        <v>0.8</v>
      </c>
      <c r="S155" s="48">
        <v>0.8</v>
      </c>
      <c r="T155" s="64">
        <v>28</v>
      </c>
      <c r="U155" s="14">
        <v>6</v>
      </c>
      <c r="V155" s="14">
        <v>5</v>
      </c>
      <c r="W155" s="12">
        <f t="shared" si="14"/>
        <v>-16.666666666666657</v>
      </c>
      <c r="X155" s="10">
        <f t="shared" si="15"/>
        <v>-1</v>
      </c>
      <c r="Y155" s="10">
        <f t="shared" si="18"/>
        <v>16.280000000000022</v>
      </c>
      <c r="Z155" s="10">
        <f t="shared" si="16"/>
        <v>-1</v>
      </c>
      <c r="AA155" s="10">
        <f t="shared" si="19"/>
        <v>62.080000000000048</v>
      </c>
      <c r="AB155" s="10">
        <f t="shared" si="17"/>
        <v>-1</v>
      </c>
      <c r="AC155" s="10">
        <f t="shared" si="20"/>
        <v>68.48660000000001</v>
      </c>
      <c r="AD155" s="16" t="s">
        <v>367</v>
      </c>
      <c r="AE155" s="15" t="s">
        <v>724</v>
      </c>
      <c r="AF155" s="15" t="s">
        <v>738</v>
      </c>
      <c r="AG155" s="15" t="s">
        <v>984</v>
      </c>
    </row>
    <row r="156" spans="1:33" x14ac:dyDescent="0.25">
      <c r="A156" s="22" t="s">
        <v>500</v>
      </c>
      <c r="B156" s="47" t="s">
        <v>38</v>
      </c>
      <c r="C156" s="47" t="s">
        <v>167</v>
      </c>
      <c r="D156" s="46">
        <v>7.5</v>
      </c>
      <c r="E156" s="46">
        <v>29</v>
      </c>
      <c r="F156" s="46">
        <v>6</v>
      </c>
      <c r="G156" s="46">
        <v>108</v>
      </c>
      <c r="H156" s="46" t="s">
        <v>56</v>
      </c>
      <c r="I156" s="46">
        <v>5</v>
      </c>
      <c r="J156" s="46">
        <v>12</v>
      </c>
      <c r="K156" s="59">
        <v>0.41670000000000001</v>
      </c>
      <c r="L156" s="51">
        <v>2</v>
      </c>
      <c r="M156" s="51">
        <v>103</v>
      </c>
      <c r="N156" s="51">
        <v>6</v>
      </c>
      <c r="O156" s="51">
        <v>-65</v>
      </c>
      <c r="P156" s="48">
        <v>0.75</v>
      </c>
      <c r="Q156" s="48">
        <v>0.83330000000000004</v>
      </c>
      <c r="R156" s="52">
        <v>0.75</v>
      </c>
      <c r="S156" s="48">
        <v>0.75</v>
      </c>
      <c r="T156" s="64">
        <v>55.5</v>
      </c>
      <c r="U156" s="14">
        <v>6.4</v>
      </c>
      <c r="V156" s="14">
        <v>1.0900000000000001</v>
      </c>
      <c r="W156" s="12">
        <f t="shared" si="14"/>
        <v>-82.96875</v>
      </c>
      <c r="X156" s="10">
        <f t="shared" si="15"/>
        <v>0.98</v>
      </c>
      <c r="Y156" s="10">
        <f t="shared" si="18"/>
        <v>17.260000000000023</v>
      </c>
      <c r="Z156" s="10">
        <f t="shared" si="16"/>
        <v>1.96</v>
      </c>
      <c r="AA156" s="10">
        <f t="shared" si="19"/>
        <v>64.040000000000049</v>
      </c>
      <c r="AB156" s="10">
        <f t="shared" si="17"/>
        <v>-1</v>
      </c>
      <c r="AC156" s="10">
        <f t="shared" si="20"/>
        <v>67.48660000000001</v>
      </c>
      <c r="AD156" s="16" t="s">
        <v>367</v>
      </c>
      <c r="AE156" s="15" t="s">
        <v>724</v>
      </c>
      <c r="AF156" s="15" t="s">
        <v>738</v>
      </c>
      <c r="AG156" s="15" t="s">
        <v>984</v>
      </c>
    </row>
    <row r="157" spans="1:33" x14ac:dyDescent="0.25">
      <c r="A157" s="22" t="s">
        <v>502</v>
      </c>
      <c r="B157" s="47" t="s">
        <v>24</v>
      </c>
      <c r="C157" s="47" t="s">
        <v>468</v>
      </c>
      <c r="D157" s="46">
        <v>3.5</v>
      </c>
      <c r="E157" s="46">
        <v>13</v>
      </c>
      <c r="F157" s="46">
        <v>4</v>
      </c>
      <c r="G157" s="46">
        <v>84</v>
      </c>
      <c r="H157" s="46" t="s">
        <v>60</v>
      </c>
      <c r="I157" s="46">
        <v>3</v>
      </c>
      <c r="J157" s="46">
        <v>7</v>
      </c>
      <c r="K157" s="59">
        <v>0.42859999999999998</v>
      </c>
      <c r="L157" s="51">
        <v>1</v>
      </c>
      <c r="M157" s="51">
        <v>110</v>
      </c>
      <c r="N157" s="51">
        <v>2</v>
      </c>
      <c r="O157" s="51">
        <v>-11.5</v>
      </c>
      <c r="P157" s="48">
        <v>0.85709999999999997</v>
      </c>
      <c r="Q157" s="48">
        <v>1</v>
      </c>
      <c r="R157" s="52">
        <v>0.8571428571428571</v>
      </c>
      <c r="S157" s="48">
        <v>0.85709999999999997</v>
      </c>
      <c r="T157" s="64">
        <v>47</v>
      </c>
      <c r="U157" s="14">
        <v>8.8000000000000007</v>
      </c>
      <c r="V157" s="14">
        <v>1.01</v>
      </c>
      <c r="W157" s="12">
        <f t="shared" si="14"/>
        <v>-88.52272727272728</v>
      </c>
      <c r="X157" s="10">
        <f t="shared" si="15"/>
        <v>0.98</v>
      </c>
      <c r="Y157" s="10">
        <f t="shared" si="18"/>
        <v>18.240000000000023</v>
      </c>
      <c r="Z157" s="10">
        <f t="shared" si="16"/>
        <v>1.96</v>
      </c>
      <c r="AA157" s="10">
        <f t="shared" si="19"/>
        <v>66.000000000000043</v>
      </c>
      <c r="AB157" s="10">
        <f t="shared" si="17"/>
        <v>7.6440000000000001</v>
      </c>
      <c r="AC157" s="10">
        <f t="shared" si="20"/>
        <v>75.130600000000015</v>
      </c>
      <c r="AD157" s="16" t="s">
        <v>364</v>
      </c>
      <c r="AE157" s="15" t="s">
        <v>724</v>
      </c>
      <c r="AF157" s="15">
        <v>4</v>
      </c>
      <c r="AG157" s="15" t="s">
        <v>984</v>
      </c>
    </row>
    <row r="158" spans="1:33" x14ac:dyDescent="0.25">
      <c r="A158" s="22" t="s">
        <v>502</v>
      </c>
      <c r="B158" s="47" t="s">
        <v>24</v>
      </c>
      <c r="C158" s="47" t="s">
        <v>470</v>
      </c>
      <c r="D158" s="46">
        <v>6.5</v>
      </c>
      <c r="E158" s="46">
        <v>25</v>
      </c>
      <c r="F158" s="46">
        <v>1</v>
      </c>
      <c r="G158" s="46">
        <v>87</v>
      </c>
      <c r="H158" s="46" t="s">
        <v>146</v>
      </c>
      <c r="I158" s="46">
        <v>2</v>
      </c>
      <c r="J158" s="46">
        <v>5</v>
      </c>
      <c r="K158" s="59">
        <v>0.4</v>
      </c>
      <c r="L158" s="51">
        <v>1</v>
      </c>
      <c r="M158" s="51">
        <v>55</v>
      </c>
      <c r="N158" s="51">
        <v>1</v>
      </c>
      <c r="O158" s="51">
        <v>9.5</v>
      </c>
      <c r="P158" s="48">
        <v>0.8</v>
      </c>
      <c r="Q158" s="48">
        <v>0.8</v>
      </c>
      <c r="R158" s="52">
        <v>0.8</v>
      </c>
      <c r="S158" s="48">
        <v>0.8</v>
      </c>
      <c r="T158" s="64">
        <v>28</v>
      </c>
      <c r="U158" s="14">
        <v>7.8</v>
      </c>
      <c r="V158" s="14">
        <v>11</v>
      </c>
      <c r="W158" s="12">
        <f t="shared" si="14"/>
        <v>41.025641025641022</v>
      </c>
      <c r="X158" s="10">
        <f t="shared" si="15"/>
        <v>-1</v>
      </c>
      <c r="Y158" s="10">
        <f t="shared" si="18"/>
        <v>17.240000000000023</v>
      </c>
      <c r="Z158" s="10">
        <f t="shared" si="16"/>
        <v>-1</v>
      </c>
      <c r="AA158" s="10">
        <f t="shared" si="19"/>
        <v>65.000000000000043</v>
      </c>
      <c r="AB158" s="10">
        <f t="shared" si="17"/>
        <v>-1</v>
      </c>
      <c r="AC158" s="10">
        <f t="shared" si="20"/>
        <v>74.130600000000015</v>
      </c>
      <c r="AD158" s="16" t="s">
        <v>364</v>
      </c>
      <c r="AE158" s="15" t="s">
        <v>724</v>
      </c>
      <c r="AF158" s="15">
        <v>4</v>
      </c>
      <c r="AG158" s="15" t="s">
        <v>984</v>
      </c>
    </row>
    <row r="159" spans="1:33" x14ac:dyDescent="0.25">
      <c r="A159" s="22" t="s">
        <v>502</v>
      </c>
      <c r="B159" s="47" t="s">
        <v>24</v>
      </c>
      <c r="C159" s="47" t="s">
        <v>429</v>
      </c>
      <c r="D159" s="46">
        <v>4.33</v>
      </c>
      <c r="E159" s="46">
        <v>14</v>
      </c>
      <c r="F159" s="46">
        <v>6</v>
      </c>
      <c r="G159" s="46">
        <v>80</v>
      </c>
      <c r="H159" s="46" t="s">
        <v>50</v>
      </c>
      <c r="I159" s="46">
        <v>4</v>
      </c>
      <c r="J159" s="46">
        <v>24</v>
      </c>
      <c r="K159" s="59">
        <v>0.16669999999999999</v>
      </c>
      <c r="L159" s="51">
        <v>3</v>
      </c>
      <c r="M159" s="51">
        <v>82</v>
      </c>
      <c r="N159" s="51">
        <v>7</v>
      </c>
      <c r="O159" s="51">
        <v>5.5</v>
      </c>
      <c r="P159" s="48">
        <v>0.70830000000000004</v>
      </c>
      <c r="Q159" s="48">
        <v>0.83330000000000004</v>
      </c>
      <c r="R159" s="52">
        <v>0.70833333333333337</v>
      </c>
      <c r="S159" s="48">
        <v>0.70830000000000004</v>
      </c>
      <c r="T159" s="64">
        <v>91.5</v>
      </c>
      <c r="U159" s="14">
        <v>5.4</v>
      </c>
      <c r="V159" s="14">
        <v>2</v>
      </c>
      <c r="W159" s="12">
        <f t="shared" si="14"/>
        <v>-62.962962962962962</v>
      </c>
      <c r="X159" s="10">
        <f t="shared" si="15"/>
        <v>0.98</v>
      </c>
      <c r="Y159" s="10">
        <f t="shared" si="18"/>
        <v>18.220000000000024</v>
      </c>
      <c r="Z159" s="10">
        <f t="shared" si="16"/>
        <v>-1</v>
      </c>
      <c r="AA159" s="10">
        <f t="shared" si="19"/>
        <v>64.000000000000043</v>
      </c>
      <c r="AB159" s="10">
        <f t="shared" si="17"/>
        <v>-1</v>
      </c>
      <c r="AC159" s="10">
        <f t="shared" si="20"/>
        <v>73.130600000000015</v>
      </c>
      <c r="AD159" s="16" t="s">
        <v>364</v>
      </c>
      <c r="AE159" s="15" t="s">
        <v>724</v>
      </c>
      <c r="AF159" s="15">
        <v>4</v>
      </c>
      <c r="AG159" s="15" t="s">
        <v>984</v>
      </c>
    </row>
    <row r="160" spans="1:33" x14ac:dyDescent="0.25">
      <c r="A160" s="22" t="s">
        <v>503</v>
      </c>
      <c r="B160" s="47" t="s">
        <v>47</v>
      </c>
      <c r="C160" s="47" t="s">
        <v>141</v>
      </c>
      <c r="D160" s="46">
        <v>6.5</v>
      </c>
      <c r="E160" s="46">
        <v>37</v>
      </c>
      <c r="F160" s="46">
        <v>3</v>
      </c>
      <c r="G160" s="46">
        <v>80</v>
      </c>
      <c r="H160" s="46" t="s">
        <v>50</v>
      </c>
      <c r="I160" s="46">
        <v>2</v>
      </c>
      <c r="J160" s="46">
        <v>8</v>
      </c>
      <c r="K160" s="59">
        <v>0.25</v>
      </c>
      <c r="L160" s="51">
        <v>2</v>
      </c>
      <c r="M160" s="51">
        <v>64</v>
      </c>
      <c r="N160" s="51">
        <v>0</v>
      </c>
      <c r="O160" s="51">
        <v>0</v>
      </c>
      <c r="P160" s="48">
        <v>0.75</v>
      </c>
      <c r="Q160" s="48">
        <v>0.875</v>
      </c>
      <c r="R160" s="52">
        <v>0.75</v>
      </c>
      <c r="S160" s="48">
        <v>0.75</v>
      </c>
      <c r="T160" s="64">
        <v>37</v>
      </c>
      <c r="U160" s="14">
        <v>5.3</v>
      </c>
      <c r="V160" s="14">
        <v>1.01</v>
      </c>
      <c r="W160" s="12">
        <f t="shared" si="14"/>
        <v>-80.943396226415089</v>
      </c>
      <c r="X160" s="10">
        <f t="shared" si="15"/>
        <v>0.98</v>
      </c>
      <c r="Y160" s="10">
        <f t="shared" si="18"/>
        <v>19.200000000000024</v>
      </c>
      <c r="Z160" s="10">
        <f t="shared" si="16"/>
        <v>1.96</v>
      </c>
      <c r="AA160" s="10">
        <f t="shared" si="19"/>
        <v>65.960000000000036</v>
      </c>
      <c r="AB160" s="10">
        <f t="shared" si="17"/>
        <v>4.2139999999999995</v>
      </c>
      <c r="AC160" s="10">
        <f t="shared" si="20"/>
        <v>77.344600000000014</v>
      </c>
      <c r="AD160" s="16" t="s">
        <v>364</v>
      </c>
      <c r="AE160" s="15" t="s">
        <v>724</v>
      </c>
      <c r="AF160" s="15">
        <v>4</v>
      </c>
      <c r="AG160" s="15" t="s">
        <v>985</v>
      </c>
    </row>
    <row r="161" spans="1:33" x14ac:dyDescent="0.25">
      <c r="A161" s="22" t="s">
        <v>505</v>
      </c>
      <c r="B161" s="47" t="s">
        <v>305</v>
      </c>
      <c r="C161" s="47" t="s">
        <v>214</v>
      </c>
      <c r="D161" s="46">
        <v>5.5</v>
      </c>
      <c r="E161" s="46">
        <v>10</v>
      </c>
      <c r="F161" s="46">
        <v>4</v>
      </c>
      <c r="G161" s="46">
        <v>98</v>
      </c>
      <c r="H161" s="46" t="s">
        <v>379</v>
      </c>
      <c r="I161" s="46">
        <v>3</v>
      </c>
      <c r="J161" s="46">
        <v>10</v>
      </c>
      <c r="K161" s="59">
        <v>0.3</v>
      </c>
      <c r="L161" s="51">
        <v>2</v>
      </c>
      <c r="M161" s="51">
        <v>94</v>
      </c>
      <c r="N161" s="51">
        <v>1</v>
      </c>
      <c r="O161" s="51">
        <v>-21</v>
      </c>
      <c r="P161" s="48">
        <v>0.7</v>
      </c>
      <c r="Q161" s="48">
        <v>0.7</v>
      </c>
      <c r="R161" s="52">
        <v>0.7</v>
      </c>
      <c r="S161" s="48">
        <v>0.7</v>
      </c>
      <c r="T161" s="64">
        <v>36.5</v>
      </c>
      <c r="U161" s="12">
        <v>4.63</v>
      </c>
      <c r="V161" s="12">
        <v>1.1200000000000001</v>
      </c>
      <c r="W161" s="12">
        <f t="shared" si="14"/>
        <v>-75.809935205183578</v>
      </c>
      <c r="X161" s="10">
        <f t="shared" si="15"/>
        <v>0.98</v>
      </c>
      <c r="Y161" s="10">
        <f t="shared" si="18"/>
        <v>20.180000000000025</v>
      </c>
      <c r="Z161" s="10">
        <f t="shared" si="16"/>
        <v>1.96</v>
      </c>
      <c r="AA161" s="10">
        <f t="shared" si="19"/>
        <v>67.92000000000003</v>
      </c>
      <c r="AB161" s="10">
        <f t="shared" si="17"/>
        <v>-1</v>
      </c>
      <c r="AC161" s="10">
        <f t="shared" si="20"/>
        <v>76.344600000000014</v>
      </c>
      <c r="AD161" s="16" t="s">
        <v>367</v>
      </c>
      <c r="AE161" s="15" t="s">
        <v>724</v>
      </c>
      <c r="AF161" s="15">
        <v>0</v>
      </c>
      <c r="AG161" s="15" t="s">
        <v>985</v>
      </c>
    </row>
    <row r="162" spans="1:33" x14ac:dyDescent="0.25">
      <c r="A162" s="22" t="s">
        <v>507</v>
      </c>
      <c r="B162" s="47" t="s">
        <v>57</v>
      </c>
      <c r="C162" s="47" t="s">
        <v>478</v>
      </c>
      <c r="D162" s="46">
        <v>7</v>
      </c>
      <c r="E162" s="46">
        <v>14</v>
      </c>
      <c r="F162" s="46">
        <v>7</v>
      </c>
      <c r="G162" s="46">
        <v>102</v>
      </c>
      <c r="H162" s="46" t="s">
        <v>18</v>
      </c>
      <c r="I162" s="46">
        <v>2</v>
      </c>
      <c r="J162" s="46">
        <v>5</v>
      </c>
      <c r="K162" s="59">
        <v>0.4</v>
      </c>
      <c r="L162" s="51">
        <v>2</v>
      </c>
      <c r="M162" s="51">
        <v>82</v>
      </c>
      <c r="N162" s="51">
        <v>1</v>
      </c>
      <c r="O162" s="51">
        <v>9.5</v>
      </c>
      <c r="P162" s="48">
        <v>0.8</v>
      </c>
      <c r="Q162" s="48">
        <v>1</v>
      </c>
      <c r="R162" s="52">
        <v>0.8</v>
      </c>
      <c r="S162" s="48">
        <v>0.8</v>
      </c>
      <c r="T162" s="64">
        <v>28</v>
      </c>
      <c r="U162" s="14">
        <v>7.8</v>
      </c>
      <c r="V162" s="14">
        <v>1.51</v>
      </c>
      <c r="W162" s="12">
        <f t="shared" si="14"/>
        <v>-80.641025641025635</v>
      </c>
      <c r="X162" s="10">
        <f t="shared" si="15"/>
        <v>0.98</v>
      </c>
      <c r="Y162" s="10">
        <f t="shared" si="18"/>
        <v>21.160000000000025</v>
      </c>
      <c r="Z162" s="10">
        <f t="shared" si="16"/>
        <v>1.96</v>
      </c>
      <c r="AA162" s="10">
        <f t="shared" si="19"/>
        <v>69.880000000000024</v>
      </c>
      <c r="AB162" s="10">
        <f t="shared" si="17"/>
        <v>-1</v>
      </c>
      <c r="AC162" s="10">
        <f t="shared" si="20"/>
        <v>75.344600000000014</v>
      </c>
      <c r="AD162" s="16" t="s">
        <v>367</v>
      </c>
      <c r="AE162" s="15" t="s">
        <v>724</v>
      </c>
      <c r="AF162" s="15">
        <v>2</v>
      </c>
      <c r="AG162" s="15" t="s">
        <v>985</v>
      </c>
    </row>
    <row r="163" spans="1:33" x14ac:dyDescent="0.25">
      <c r="A163" s="22" t="s">
        <v>508</v>
      </c>
      <c r="B163" s="47" t="s">
        <v>38</v>
      </c>
      <c r="C163" s="47" t="s">
        <v>465</v>
      </c>
      <c r="D163" s="46">
        <v>6.5</v>
      </c>
      <c r="E163" s="46">
        <v>18</v>
      </c>
      <c r="F163" s="46">
        <v>7</v>
      </c>
      <c r="G163" s="46">
        <v>86</v>
      </c>
      <c r="H163" s="46" t="s">
        <v>71</v>
      </c>
      <c r="I163" s="46">
        <v>1</v>
      </c>
      <c r="J163" s="46">
        <v>5</v>
      </c>
      <c r="K163" s="59">
        <v>0.2</v>
      </c>
      <c r="L163" s="51">
        <v>1</v>
      </c>
      <c r="M163" s="51">
        <v>69</v>
      </c>
      <c r="N163" s="51">
        <v>1</v>
      </c>
      <c r="O163" s="51">
        <v>9.5</v>
      </c>
      <c r="P163" s="48">
        <v>0.8</v>
      </c>
      <c r="Q163" s="48">
        <v>1</v>
      </c>
      <c r="R163" s="52">
        <v>0.8</v>
      </c>
      <c r="S163" s="48">
        <v>0.8</v>
      </c>
      <c r="T163" s="64">
        <v>28</v>
      </c>
      <c r="U163" s="14">
        <v>6.52</v>
      </c>
      <c r="V163" s="14">
        <v>3</v>
      </c>
      <c r="W163" s="12">
        <f t="shared" si="14"/>
        <v>-53.987730061349694</v>
      </c>
      <c r="X163" s="10">
        <f t="shared" si="15"/>
        <v>0.98</v>
      </c>
      <c r="Y163" s="10">
        <f t="shared" si="18"/>
        <v>22.140000000000025</v>
      </c>
      <c r="Z163" s="10">
        <f t="shared" si="16"/>
        <v>-1</v>
      </c>
      <c r="AA163" s="10">
        <f t="shared" si="19"/>
        <v>68.880000000000024</v>
      </c>
      <c r="AB163" s="10">
        <f t="shared" si="17"/>
        <v>-1</v>
      </c>
      <c r="AC163" s="10">
        <f t="shared" si="20"/>
        <v>74.344600000000014</v>
      </c>
      <c r="AD163" s="16" t="s">
        <v>367</v>
      </c>
      <c r="AE163" s="15" t="s">
        <v>724</v>
      </c>
      <c r="AF163" s="15">
        <v>4</v>
      </c>
      <c r="AG163" s="15" t="s">
        <v>985</v>
      </c>
    </row>
    <row r="164" spans="1:33" x14ac:dyDescent="0.25">
      <c r="A164" s="22" t="s">
        <v>509</v>
      </c>
      <c r="B164" s="47" t="s">
        <v>64</v>
      </c>
      <c r="C164" s="47" t="s">
        <v>359</v>
      </c>
      <c r="D164" s="46">
        <v>5</v>
      </c>
      <c r="E164" s="46">
        <v>43</v>
      </c>
      <c r="F164" s="46">
        <v>5</v>
      </c>
      <c r="G164" s="46">
        <v>96</v>
      </c>
      <c r="H164" s="46" t="s">
        <v>50</v>
      </c>
      <c r="I164" s="46">
        <v>3</v>
      </c>
      <c r="J164" s="46">
        <v>5</v>
      </c>
      <c r="K164" s="59">
        <v>0.6</v>
      </c>
      <c r="L164" s="51">
        <v>3</v>
      </c>
      <c r="M164" s="51">
        <v>86</v>
      </c>
      <c r="N164" s="51">
        <v>0</v>
      </c>
      <c r="O164" s="51">
        <v>0</v>
      </c>
      <c r="P164" s="48">
        <v>0.8</v>
      </c>
      <c r="Q164" s="48">
        <v>1</v>
      </c>
      <c r="R164" s="52">
        <v>0.8</v>
      </c>
      <c r="S164" s="48">
        <v>0.8</v>
      </c>
      <c r="T164" s="64">
        <v>28</v>
      </c>
      <c r="U164" s="14">
        <v>4.8499999999999996</v>
      </c>
      <c r="V164" s="14">
        <v>3.65</v>
      </c>
      <c r="W164" s="12">
        <f t="shared" si="14"/>
        <v>-24.742268041237111</v>
      </c>
      <c r="X164" s="10">
        <f t="shared" si="15"/>
        <v>-1</v>
      </c>
      <c r="Y164" s="10">
        <f t="shared" si="18"/>
        <v>21.140000000000025</v>
      </c>
      <c r="Z164" s="10">
        <f t="shared" si="16"/>
        <v>-1</v>
      </c>
      <c r="AA164" s="10">
        <f t="shared" si="19"/>
        <v>67.880000000000024</v>
      </c>
      <c r="AB164" s="10">
        <f t="shared" si="17"/>
        <v>-1</v>
      </c>
      <c r="AC164" s="10">
        <f t="shared" si="20"/>
        <v>73.344600000000014</v>
      </c>
      <c r="AD164" s="16" t="s">
        <v>364</v>
      </c>
      <c r="AE164" s="15" t="s">
        <v>724</v>
      </c>
      <c r="AF164" s="15">
        <v>2</v>
      </c>
      <c r="AG164" s="15" t="s">
        <v>985</v>
      </c>
    </row>
    <row r="165" spans="1:33" x14ac:dyDescent="0.25">
      <c r="A165" s="22" t="s">
        <v>510</v>
      </c>
      <c r="B165" s="47" t="s">
        <v>21</v>
      </c>
      <c r="C165" s="47" t="s">
        <v>469</v>
      </c>
      <c r="D165" s="46">
        <v>7</v>
      </c>
      <c r="E165" s="46">
        <v>29</v>
      </c>
      <c r="F165" s="46">
        <v>7</v>
      </c>
      <c r="G165" s="46">
        <v>93</v>
      </c>
      <c r="H165" s="46" t="s">
        <v>67</v>
      </c>
      <c r="I165" s="46">
        <v>2</v>
      </c>
      <c r="J165" s="46">
        <v>5</v>
      </c>
      <c r="K165" s="59">
        <v>0.4</v>
      </c>
      <c r="L165" s="51">
        <v>2</v>
      </c>
      <c r="M165" s="51">
        <v>99</v>
      </c>
      <c r="N165" s="51">
        <v>1</v>
      </c>
      <c r="O165" s="51">
        <v>-21</v>
      </c>
      <c r="P165" s="48">
        <v>0.8</v>
      </c>
      <c r="Q165" s="48">
        <v>1</v>
      </c>
      <c r="R165" s="52">
        <v>0.8</v>
      </c>
      <c r="S165" s="48">
        <v>0.8</v>
      </c>
      <c r="T165" s="64">
        <v>28</v>
      </c>
      <c r="U165" s="14">
        <v>3.7</v>
      </c>
      <c r="V165" s="14">
        <v>1.33</v>
      </c>
      <c r="W165" s="12">
        <f t="shared" si="14"/>
        <v>-64.054054054054063</v>
      </c>
      <c r="X165" s="10">
        <f t="shared" si="15"/>
        <v>0.98</v>
      </c>
      <c r="Y165" s="10">
        <f t="shared" si="18"/>
        <v>22.120000000000026</v>
      </c>
      <c r="Z165" s="10">
        <f t="shared" si="16"/>
        <v>-1</v>
      </c>
      <c r="AA165" s="10">
        <f t="shared" si="19"/>
        <v>66.880000000000024</v>
      </c>
      <c r="AB165" s="10">
        <f t="shared" si="17"/>
        <v>-1</v>
      </c>
      <c r="AC165" s="10">
        <f t="shared" si="20"/>
        <v>72.344600000000014</v>
      </c>
      <c r="AD165" s="16" t="s">
        <v>364</v>
      </c>
      <c r="AE165" s="15" t="s">
        <v>724</v>
      </c>
      <c r="AF165" s="15">
        <v>3</v>
      </c>
      <c r="AG165" s="15" t="s">
        <v>985</v>
      </c>
    </row>
    <row r="166" spans="1:33" x14ac:dyDescent="0.25">
      <c r="A166" s="22" t="s">
        <v>513</v>
      </c>
      <c r="B166" s="47" t="s">
        <v>64</v>
      </c>
      <c r="C166" s="47" t="s">
        <v>514</v>
      </c>
      <c r="D166" s="46">
        <v>5</v>
      </c>
      <c r="E166" s="46">
        <v>16</v>
      </c>
      <c r="F166" s="46">
        <v>3</v>
      </c>
      <c r="G166" s="46">
        <v>92</v>
      </c>
      <c r="H166" s="46" t="s">
        <v>150</v>
      </c>
      <c r="I166" s="46">
        <v>2</v>
      </c>
      <c r="J166" s="46">
        <v>5</v>
      </c>
      <c r="K166" s="59">
        <v>0.4</v>
      </c>
      <c r="L166" s="51">
        <v>3</v>
      </c>
      <c r="M166" s="51">
        <v>125</v>
      </c>
      <c r="N166" s="51">
        <v>1</v>
      </c>
      <c r="O166" s="51">
        <v>9.5</v>
      </c>
      <c r="P166" s="48">
        <v>0.8</v>
      </c>
      <c r="Q166" s="48">
        <v>0.8</v>
      </c>
      <c r="R166" s="52">
        <v>0.8</v>
      </c>
      <c r="S166" s="48">
        <v>0.8</v>
      </c>
      <c r="T166" s="64">
        <v>28</v>
      </c>
      <c r="U166" s="14">
        <v>7</v>
      </c>
      <c r="V166" s="14">
        <v>1.1599999999999999</v>
      </c>
      <c r="W166" s="12">
        <f t="shared" si="14"/>
        <v>-83.428571428571431</v>
      </c>
      <c r="X166" s="10">
        <f t="shared" si="15"/>
        <v>0.98</v>
      </c>
      <c r="Y166" s="10">
        <f t="shared" si="18"/>
        <v>23.100000000000026</v>
      </c>
      <c r="Z166" s="10">
        <f t="shared" si="16"/>
        <v>1.96</v>
      </c>
      <c r="AA166" s="10">
        <f t="shared" si="19"/>
        <v>68.840000000000018</v>
      </c>
      <c r="AB166" s="10">
        <f t="shared" si="17"/>
        <v>-1</v>
      </c>
      <c r="AC166" s="10">
        <f t="shared" si="20"/>
        <v>71.344600000000014</v>
      </c>
      <c r="AD166" s="16" t="s">
        <v>367</v>
      </c>
      <c r="AE166" s="15" t="s">
        <v>724</v>
      </c>
      <c r="AF166" s="15">
        <v>2</v>
      </c>
      <c r="AG166" s="15" t="s">
        <v>985</v>
      </c>
    </row>
    <row r="167" spans="1:33" x14ac:dyDescent="0.25">
      <c r="A167" s="22" t="s">
        <v>516</v>
      </c>
      <c r="B167" s="47" t="s">
        <v>64</v>
      </c>
      <c r="C167" s="47" t="s">
        <v>166</v>
      </c>
      <c r="D167" s="46">
        <v>5.5</v>
      </c>
      <c r="E167" s="46">
        <v>16</v>
      </c>
      <c r="F167" s="46">
        <v>2</v>
      </c>
      <c r="G167" s="46">
        <v>109</v>
      </c>
      <c r="H167" s="46" t="s">
        <v>63</v>
      </c>
      <c r="I167" s="46">
        <v>4</v>
      </c>
      <c r="J167" s="46">
        <v>16</v>
      </c>
      <c r="K167" s="59">
        <v>0.25</v>
      </c>
      <c r="L167" s="51">
        <v>2</v>
      </c>
      <c r="M167" s="51">
        <v>107</v>
      </c>
      <c r="N167" s="51">
        <v>9</v>
      </c>
      <c r="O167" s="51">
        <v>-36.5</v>
      </c>
      <c r="P167" s="48">
        <v>0.75</v>
      </c>
      <c r="Q167" s="48">
        <v>0.75</v>
      </c>
      <c r="R167" s="52">
        <v>0.75</v>
      </c>
      <c r="S167" s="48">
        <v>0.75</v>
      </c>
      <c r="T167" s="64">
        <v>74</v>
      </c>
      <c r="U167" s="14">
        <v>3.95</v>
      </c>
      <c r="V167" s="14">
        <v>3.9</v>
      </c>
      <c r="W167" s="12">
        <f t="shared" si="14"/>
        <v>-1.2658227848101262</v>
      </c>
      <c r="X167" s="10">
        <f t="shared" si="15"/>
        <v>-1</v>
      </c>
      <c r="Y167" s="10">
        <f t="shared" si="18"/>
        <v>22.100000000000026</v>
      </c>
      <c r="Z167" s="10">
        <f t="shared" si="16"/>
        <v>-1</v>
      </c>
      <c r="AA167" s="10">
        <f t="shared" si="19"/>
        <v>67.840000000000018</v>
      </c>
      <c r="AB167" s="10">
        <f t="shared" si="17"/>
        <v>-1</v>
      </c>
      <c r="AC167" s="10">
        <f t="shared" si="20"/>
        <v>70.344600000000014</v>
      </c>
      <c r="AD167" s="16" t="s">
        <v>367</v>
      </c>
      <c r="AE167" s="15" t="s">
        <v>724</v>
      </c>
      <c r="AF167" s="15" t="s">
        <v>738</v>
      </c>
      <c r="AG167" s="15" t="s">
        <v>984</v>
      </c>
    </row>
    <row r="168" spans="1:33" x14ac:dyDescent="0.25">
      <c r="A168" s="22" t="s">
        <v>511</v>
      </c>
      <c r="B168" s="47" t="s">
        <v>64</v>
      </c>
      <c r="C168" s="47" t="s">
        <v>515</v>
      </c>
      <c r="D168" s="46">
        <v>5</v>
      </c>
      <c r="E168" s="46">
        <v>21</v>
      </c>
      <c r="F168" s="46">
        <v>11</v>
      </c>
      <c r="G168" s="46">
        <v>86</v>
      </c>
      <c r="H168" s="46" t="s">
        <v>63</v>
      </c>
      <c r="I168" s="46">
        <v>1</v>
      </c>
      <c r="J168" s="46">
        <v>5</v>
      </c>
      <c r="K168" s="59">
        <v>0.2</v>
      </c>
      <c r="L168" s="51">
        <v>3</v>
      </c>
      <c r="M168" s="51">
        <v>99</v>
      </c>
      <c r="N168" s="51">
        <v>2</v>
      </c>
      <c r="O168" s="51">
        <v>19</v>
      </c>
      <c r="P168" s="48">
        <v>0.8</v>
      </c>
      <c r="Q168" s="48">
        <v>0.8</v>
      </c>
      <c r="R168" s="52">
        <v>0.8</v>
      </c>
      <c r="S168" s="48">
        <v>0.8</v>
      </c>
      <c r="T168" s="64">
        <v>28</v>
      </c>
      <c r="U168" s="14">
        <v>4.9000000000000004</v>
      </c>
      <c r="V168" s="14">
        <v>4.4000000000000004</v>
      </c>
      <c r="W168" s="12">
        <f t="shared" si="14"/>
        <v>-10.204081632653057</v>
      </c>
      <c r="X168" s="10">
        <f t="shared" si="15"/>
        <v>-1</v>
      </c>
      <c r="Y168" s="10">
        <f t="shared" si="18"/>
        <v>21.100000000000026</v>
      </c>
      <c r="Z168" s="10">
        <f t="shared" si="16"/>
        <v>-1</v>
      </c>
      <c r="AA168" s="10">
        <f t="shared" si="19"/>
        <v>66.840000000000018</v>
      </c>
      <c r="AB168" s="10">
        <f t="shared" si="17"/>
        <v>-1</v>
      </c>
      <c r="AC168" s="10">
        <f t="shared" si="20"/>
        <v>69.344600000000014</v>
      </c>
      <c r="AD168" s="16" t="s">
        <v>367</v>
      </c>
      <c r="AE168" s="15" t="s">
        <v>724</v>
      </c>
      <c r="AF168" s="15">
        <v>3</v>
      </c>
      <c r="AG168" s="15" t="s">
        <v>985</v>
      </c>
    </row>
    <row r="169" spans="1:33" x14ac:dyDescent="0.25">
      <c r="A169" s="22" t="s">
        <v>512</v>
      </c>
      <c r="B169" s="47" t="s">
        <v>120</v>
      </c>
      <c r="C169" s="47" t="s">
        <v>467</v>
      </c>
      <c r="D169" s="46">
        <v>7.5</v>
      </c>
      <c r="E169" s="46">
        <v>33</v>
      </c>
      <c r="F169" s="46">
        <v>11</v>
      </c>
      <c r="G169" s="46">
        <v>81</v>
      </c>
      <c r="H169" s="46" t="s">
        <v>445</v>
      </c>
      <c r="I169" s="46">
        <v>1</v>
      </c>
      <c r="J169" s="46">
        <v>8</v>
      </c>
      <c r="K169" s="59">
        <v>0.125</v>
      </c>
      <c r="L169" s="51">
        <v>3</v>
      </c>
      <c r="M169" s="51">
        <v>60</v>
      </c>
      <c r="N169" s="51">
        <v>1</v>
      </c>
      <c r="O169" s="51">
        <v>9.5</v>
      </c>
      <c r="P169" s="48">
        <v>0.875</v>
      </c>
      <c r="Q169" s="48">
        <v>0.875</v>
      </c>
      <c r="R169" s="52">
        <v>0.875</v>
      </c>
      <c r="S169" s="48">
        <v>0.875</v>
      </c>
      <c r="T169" s="64">
        <v>56.5</v>
      </c>
      <c r="U169" s="14">
        <v>6.8</v>
      </c>
      <c r="V169" s="14">
        <v>5</v>
      </c>
      <c r="W169" s="12">
        <f t="shared" si="14"/>
        <v>-26.470588235294116</v>
      </c>
      <c r="X169" s="10">
        <f t="shared" si="15"/>
        <v>-1</v>
      </c>
      <c r="Y169" s="10">
        <f t="shared" si="18"/>
        <v>20.100000000000026</v>
      </c>
      <c r="Z169" s="10">
        <f t="shared" si="16"/>
        <v>-1</v>
      </c>
      <c r="AA169" s="10">
        <f t="shared" si="19"/>
        <v>65.840000000000018</v>
      </c>
      <c r="AB169" s="10">
        <f t="shared" si="17"/>
        <v>-1</v>
      </c>
      <c r="AC169" s="10">
        <f t="shared" si="20"/>
        <v>68.344600000000014</v>
      </c>
      <c r="AD169" s="16" t="s">
        <v>363</v>
      </c>
      <c r="AE169" s="15" t="s">
        <v>724</v>
      </c>
      <c r="AF169" s="15">
        <v>0</v>
      </c>
      <c r="AG169" s="15" t="s">
        <v>985</v>
      </c>
    </row>
    <row r="170" spans="1:33" x14ac:dyDescent="0.25">
      <c r="A170" s="22" t="s">
        <v>517</v>
      </c>
      <c r="B170" s="47" t="s">
        <v>88</v>
      </c>
      <c r="C170" s="47" t="s">
        <v>518</v>
      </c>
      <c r="D170" s="46">
        <v>4</v>
      </c>
      <c r="E170" s="46">
        <v>10</v>
      </c>
      <c r="F170" s="46">
        <v>5</v>
      </c>
      <c r="G170" s="46">
        <v>84</v>
      </c>
      <c r="H170" s="46" t="s">
        <v>50</v>
      </c>
      <c r="I170" s="46">
        <v>2</v>
      </c>
      <c r="J170" s="46">
        <v>5</v>
      </c>
      <c r="K170" s="59">
        <v>0.4</v>
      </c>
      <c r="L170" s="51">
        <v>3</v>
      </c>
      <c r="M170" s="51">
        <v>107</v>
      </c>
      <c r="N170" s="51">
        <v>1</v>
      </c>
      <c r="O170" s="51">
        <v>9.5</v>
      </c>
      <c r="P170" s="48">
        <v>0.8</v>
      </c>
      <c r="Q170" s="48">
        <v>0.8</v>
      </c>
      <c r="R170" s="52">
        <v>0.8</v>
      </c>
      <c r="S170" s="48">
        <v>0.8</v>
      </c>
      <c r="T170" s="64">
        <v>28</v>
      </c>
      <c r="U170" s="14">
        <v>6.8</v>
      </c>
      <c r="V170" s="14">
        <v>1.01</v>
      </c>
      <c r="W170" s="12">
        <f t="shared" si="14"/>
        <v>-85.147058823529406</v>
      </c>
      <c r="X170" s="10">
        <f t="shared" si="15"/>
        <v>0.98</v>
      </c>
      <c r="Y170" s="10">
        <f t="shared" si="18"/>
        <v>21.080000000000027</v>
      </c>
      <c r="Z170" s="10">
        <f t="shared" si="16"/>
        <v>1.96</v>
      </c>
      <c r="AA170" s="10">
        <f t="shared" si="19"/>
        <v>67.800000000000011</v>
      </c>
      <c r="AB170" s="10">
        <f t="shared" si="17"/>
        <v>5.6840000000000002</v>
      </c>
      <c r="AC170" s="10">
        <f t="shared" si="20"/>
        <v>74.028600000000012</v>
      </c>
      <c r="AD170" s="16" t="s">
        <v>367</v>
      </c>
      <c r="AE170" s="15" t="s">
        <v>724</v>
      </c>
      <c r="AF170" s="15">
        <v>3</v>
      </c>
      <c r="AG170" s="15" t="s">
        <v>984</v>
      </c>
    </row>
    <row r="171" spans="1:33" x14ac:dyDescent="0.25">
      <c r="A171" s="22" t="s">
        <v>519</v>
      </c>
      <c r="B171" s="47" t="s">
        <v>54</v>
      </c>
      <c r="C171" s="47" t="s">
        <v>475</v>
      </c>
      <c r="D171" s="46">
        <v>6.5</v>
      </c>
      <c r="E171" s="46">
        <v>23</v>
      </c>
      <c r="F171" s="46">
        <v>8</v>
      </c>
      <c r="G171" s="46">
        <v>86</v>
      </c>
      <c r="H171" s="46" t="s">
        <v>146</v>
      </c>
      <c r="I171" s="46">
        <v>2</v>
      </c>
      <c r="J171" s="46">
        <v>5</v>
      </c>
      <c r="K171" s="59">
        <v>0.4</v>
      </c>
      <c r="L171" s="51">
        <v>1</v>
      </c>
      <c r="M171" s="51">
        <v>77</v>
      </c>
      <c r="N171" s="51">
        <v>0</v>
      </c>
      <c r="O171" s="51">
        <v>0</v>
      </c>
      <c r="P171" s="48">
        <v>0.8</v>
      </c>
      <c r="Q171" s="48">
        <v>1</v>
      </c>
      <c r="R171" s="52">
        <v>0.8</v>
      </c>
      <c r="S171" s="48">
        <v>0.8</v>
      </c>
      <c r="T171" s="64">
        <v>28</v>
      </c>
      <c r="U171" s="14">
        <v>4.38</v>
      </c>
      <c r="V171" s="14">
        <v>1.01</v>
      </c>
      <c r="W171" s="12">
        <f t="shared" si="14"/>
        <v>-76.94063926940639</v>
      </c>
      <c r="X171" s="10">
        <f t="shared" si="15"/>
        <v>0.98</v>
      </c>
      <c r="Y171" s="10">
        <f t="shared" si="18"/>
        <v>22.060000000000027</v>
      </c>
      <c r="Z171" s="10">
        <f t="shared" si="16"/>
        <v>1.96</v>
      </c>
      <c r="AA171" s="10">
        <f t="shared" si="19"/>
        <v>69.760000000000005</v>
      </c>
      <c r="AB171" s="10">
        <f t="shared" si="17"/>
        <v>3.3123999999999998</v>
      </c>
      <c r="AC171" s="10">
        <f t="shared" si="20"/>
        <v>77.341000000000008</v>
      </c>
      <c r="AD171" s="16" t="s">
        <v>363</v>
      </c>
      <c r="AE171" s="15" t="s">
        <v>724</v>
      </c>
      <c r="AF171" s="15">
        <v>4</v>
      </c>
      <c r="AG171" s="15" t="s">
        <v>985</v>
      </c>
    </row>
    <row r="172" spans="1:33" x14ac:dyDescent="0.25">
      <c r="A172" s="22" t="s">
        <v>520</v>
      </c>
      <c r="B172" s="47" t="s">
        <v>303</v>
      </c>
      <c r="C172" s="47" t="s">
        <v>521</v>
      </c>
      <c r="D172" s="46">
        <v>10</v>
      </c>
      <c r="E172" s="46">
        <v>31</v>
      </c>
      <c r="F172" s="46">
        <v>6</v>
      </c>
      <c r="G172" s="46">
        <v>96</v>
      </c>
      <c r="H172" s="46" t="s">
        <v>301</v>
      </c>
      <c r="I172" s="46">
        <v>3</v>
      </c>
      <c r="J172" s="46">
        <v>10</v>
      </c>
      <c r="K172" s="59">
        <v>0.3</v>
      </c>
      <c r="L172" s="51">
        <v>2</v>
      </c>
      <c r="M172" s="51">
        <v>72</v>
      </c>
      <c r="N172" s="51">
        <v>3</v>
      </c>
      <c r="O172" s="51">
        <v>-32.5</v>
      </c>
      <c r="P172" s="48">
        <v>0.7</v>
      </c>
      <c r="Q172" s="48">
        <v>0.7</v>
      </c>
      <c r="R172" s="52">
        <v>0.7</v>
      </c>
      <c r="S172" s="48">
        <v>0.7</v>
      </c>
      <c r="T172" s="64">
        <v>36.5</v>
      </c>
      <c r="U172" s="14">
        <v>8</v>
      </c>
      <c r="V172" s="14">
        <v>2.6</v>
      </c>
      <c r="W172" s="12">
        <f t="shared" si="14"/>
        <v>-67.5</v>
      </c>
      <c r="X172" s="10">
        <f t="shared" si="15"/>
        <v>0.98</v>
      </c>
      <c r="Y172" s="10">
        <f t="shared" si="18"/>
        <v>23.040000000000028</v>
      </c>
      <c r="Z172" s="10">
        <f t="shared" si="16"/>
        <v>1.96</v>
      </c>
      <c r="AA172" s="10">
        <f t="shared" si="19"/>
        <v>71.72</v>
      </c>
      <c r="AB172" s="10">
        <f t="shared" si="17"/>
        <v>-1</v>
      </c>
      <c r="AC172" s="10">
        <f t="shared" si="20"/>
        <v>76.341000000000008</v>
      </c>
      <c r="AD172" s="16" t="s">
        <v>363</v>
      </c>
      <c r="AE172" s="15" t="s">
        <v>724</v>
      </c>
      <c r="AF172" s="15">
        <v>0</v>
      </c>
      <c r="AG172" s="15" t="s">
        <v>985</v>
      </c>
    </row>
    <row r="173" spans="1:33" x14ac:dyDescent="0.25">
      <c r="A173" s="22" t="s">
        <v>522</v>
      </c>
      <c r="B173" s="47" t="s">
        <v>45</v>
      </c>
      <c r="C173" s="47" t="s">
        <v>106</v>
      </c>
      <c r="D173" s="46">
        <v>10</v>
      </c>
      <c r="E173" s="46">
        <v>54</v>
      </c>
      <c r="F173" s="46">
        <v>2</v>
      </c>
      <c r="G173" s="46">
        <v>81</v>
      </c>
      <c r="H173" s="46" t="s">
        <v>473</v>
      </c>
      <c r="I173" s="46">
        <v>3</v>
      </c>
      <c r="J173" s="46">
        <v>10</v>
      </c>
      <c r="K173" s="59">
        <v>0.3</v>
      </c>
      <c r="L173" s="51">
        <v>2</v>
      </c>
      <c r="M173" s="51">
        <v>95</v>
      </c>
      <c r="N173" s="51">
        <v>1</v>
      </c>
      <c r="O173" s="51">
        <v>9.5</v>
      </c>
      <c r="P173" s="48">
        <v>0.7</v>
      </c>
      <c r="Q173" s="48">
        <v>0.8</v>
      </c>
      <c r="R173" s="52">
        <v>0.7</v>
      </c>
      <c r="S173" s="48">
        <v>0.7</v>
      </c>
      <c r="T173" s="64">
        <v>36.5</v>
      </c>
      <c r="U173" s="14">
        <v>5.01</v>
      </c>
      <c r="V173" s="14">
        <v>1.01</v>
      </c>
      <c r="W173" s="12">
        <f t="shared" si="14"/>
        <v>-79.840319361277437</v>
      </c>
      <c r="X173" s="10">
        <f t="shared" si="15"/>
        <v>0.98</v>
      </c>
      <c r="Y173" s="10">
        <f t="shared" si="18"/>
        <v>24.020000000000028</v>
      </c>
      <c r="Z173" s="10">
        <f t="shared" si="16"/>
        <v>1.96</v>
      </c>
      <c r="AA173" s="10">
        <f t="shared" si="19"/>
        <v>73.679999999999993</v>
      </c>
      <c r="AB173" s="10">
        <f t="shared" si="17"/>
        <v>3.9297999999999997</v>
      </c>
      <c r="AC173" s="10">
        <f t="shared" si="20"/>
        <v>80.270800000000008</v>
      </c>
      <c r="AD173" s="16" t="s">
        <v>364</v>
      </c>
      <c r="AE173" s="15" t="s">
        <v>724</v>
      </c>
      <c r="AF173" s="15">
        <v>4</v>
      </c>
      <c r="AG173" s="15" t="s">
        <v>985</v>
      </c>
    </row>
    <row r="174" spans="1:33" x14ac:dyDescent="0.25">
      <c r="A174" s="22" t="s">
        <v>524</v>
      </c>
      <c r="B174" s="47" t="s">
        <v>133</v>
      </c>
      <c r="C174" s="47" t="s">
        <v>422</v>
      </c>
      <c r="D174" s="46">
        <v>5.5</v>
      </c>
      <c r="E174" s="46">
        <v>21</v>
      </c>
      <c r="F174" s="46">
        <v>0</v>
      </c>
      <c r="G174" s="46">
        <v>118</v>
      </c>
      <c r="H174" s="46" t="s">
        <v>326</v>
      </c>
      <c r="I174" s="46">
        <v>3</v>
      </c>
      <c r="J174" s="46">
        <v>12</v>
      </c>
      <c r="K174" s="59">
        <v>0.25</v>
      </c>
      <c r="L174" s="51">
        <v>3</v>
      </c>
      <c r="M174" s="51">
        <v>76</v>
      </c>
      <c r="N174" s="51">
        <v>3</v>
      </c>
      <c r="O174" s="51">
        <v>-2</v>
      </c>
      <c r="P174" s="48">
        <v>0.83330000000000004</v>
      </c>
      <c r="Q174" s="48">
        <v>0.83330000000000004</v>
      </c>
      <c r="R174" s="52">
        <v>0.83333333333333337</v>
      </c>
      <c r="S174" s="48">
        <v>0.83330000000000004</v>
      </c>
      <c r="T174" s="64">
        <v>75</v>
      </c>
      <c r="U174" s="14">
        <v>6.4</v>
      </c>
      <c r="V174" s="14">
        <v>2.7</v>
      </c>
      <c r="W174" s="12">
        <f t="shared" si="14"/>
        <v>-57.8125</v>
      </c>
      <c r="X174" s="10">
        <f t="shared" si="15"/>
        <v>0.98</v>
      </c>
      <c r="Y174" s="10">
        <f t="shared" si="18"/>
        <v>25.000000000000028</v>
      </c>
      <c r="Z174" s="10">
        <f t="shared" si="16"/>
        <v>-1</v>
      </c>
      <c r="AA174" s="10">
        <f t="shared" si="19"/>
        <v>72.679999999999993</v>
      </c>
      <c r="AB174" s="10">
        <f t="shared" si="17"/>
        <v>-1</v>
      </c>
      <c r="AC174" s="10">
        <f t="shared" si="20"/>
        <v>79.270800000000008</v>
      </c>
      <c r="AD174" s="16" t="s">
        <v>367</v>
      </c>
      <c r="AE174" s="15" t="s">
        <v>723</v>
      </c>
      <c r="AF174" s="15">
        <v>4</v>
      </c>
      <c r="AG174" s="15" t="s">
        <v>986</v>
      </c>
    </row>
    <row r="175" spans="1:33" x14ac:dyDescent="0.25">
      <c r="A175" s="22" t="s">
        <v>525</v>
      </c>
      <c r="B175" s="47" t="s">
        <v>133</v>
      </c>
      <c r="C175" s="47" t="s">
        <v>341</v>
      </c>
      <c r="D175" s="46">
        <v>9</v>
      </c>
      <c r="E175" s="46">
        <v>23</v>
      </c>
      <c r="F175" s="46">
        <v>0</v>
      </c>
      <c r="G175" s="46">
        <v>112</v>
      </c>
      <c r="H175" s="46" t="s">
        <v>132</v>
      </c>
      <c r="I175" s="46">
        <v>2</v>
      </c>
      <c r="J175" s="46">
        <v>7</v>
      </c>
      <c r="K175" s="59">
        <v>0.28570000000000001</v>
      </c>
      <c r="L175" s="51">
        <v>1</v>
      </c>
      <c r="M175" s="51">
        <v>71</v>
      </c>
      <c r="N175" s="51">
        <v>0</v>
      </c>
      <c r="O175" s="51">
        <v>0</v>
      </c>
      <c r="P175" s="48">
        <v>0.71430000000000005</v>
      </c>
      <c r="Q175" s="48">
        <v>0.85709999999999997</v>
      </c>
      <c r="R175" s="52">
        <v>0.7142857142857143</v>
      </c>
      <c r="S175" s="48">
        <v>0.71430000000000005</v>
      </c>
      <c r="T175" s="64">
        <v>27.5</v>
      </c>
      <c r="U175" s="14">
        <v>5.45</v>
      </c>
      <c r="V175" s="14">
        <v>1.01</v>
      </c>
      <c r="W175" s="12">
        <f t="shared" si="14"/>
        <v>-81.467889908256879</v>
      </c>
      <c r="X175" s="10">
        <f t="shared" si="15"/>
        <v>0.98</v>
      </c>
      <c r="Y175" s="10">
        <f t="shared" si="18"/>
        <v>25.980000000000029</v>
      </c>
      <c r="Z175" s="10">
        <f t="shared" si="16"/>
        <v>1.96</v>
      </c>
      <c r="AA175" s="10">
        <f t="shared" si="19"/>
        <v>74.639999999999986</v>
      </c>
      <c r="AB175" s="10">
        <f t="shared" si="17"/>
        <v>4.3609999999999998</v>
      </c>
      <c r="AC175" s="10">
        <f t="shared" si="20"/>
        <v>83.631800000000013</v>
      </c>
      <c r="AD175" s="16" t="s">
        <v>367</v>
      </c>
      <c r="AE175" s="15" t="s">
        <v>721</v>
      </c>
      <c r="AF175" s="15">
        <v>4</v>
      </c>
      <c r="AG175" s="15" t="s">
        <v>985</v>
      </c>
    </row>
    <row r="176" spans="1:33" x14ac:dyDescent="0.25">
      <c r="A176" s="22" t="s">
        <v>523</v>
      </c>
      <c r="B176" s="47" t="s">
        <v>88</v>
      </c>
      <c r="C176" s="47" t="s">
        <v>477</v>
      </c>
      <c r="D176" s="46">
        <v>9</v>
      </c>
      <c r="E176" s="46">
        <v>41</v>
      </c>
      <c r="F176" s="46">
        <v>9</v>
      </c>
      <c r="G176" s="46">
        <v>94</v>
      </c>
      <c r="H176" s="46" t="s">
        <v>17</v>
      </c>
      <c r="I176" s="46">
        <v>1</v>
      </c>
      <c r="J176" s="46">
        <v>6</v>
      </c>
      <c r="K176" s="59">
        <v>0.16669999999999999</v>
      </c>
      <c r="L176" s="51">
        <v>2</v>
      </c>
      <c r="M176" s="51">
        <v>79</v>
      </c>
      <c r="N176" s="51">
        <v>1</v>
      </c>
      <c r="O176" s="51">
        <v>9.5</v>
      </c>
      <c r="P176" s="48">
        <v>0.83330000000000004</v>
      </c>
      <c r="Q176" s="48">
        <v>0.83330000000000004</v>
      </c>
      <c r="R176" s="52">
        <v>0.83333333333333337</v>
      </c>
      <c r="S176" s="48">
        <v>0.83330000000000004</v>
      </c>
      <c r="T176" s="64">
        <v>37.5</v>
      </c>
      <c r="U176" s="14">
        <v>4.5999999999999996</v>
      </c>
      <c r="V176" s="14">
        <v>1.01</v>
      </c>
      <c r="W176" s="12">
        <f t="shared" si="14"/>
        <v>-78.043478260869563</v>
      </c>
      <c r="X176" s="10">
        <f t="shared" si="15"/>
        <v>0.98</v>
      </c>
      <c r="Y176" s="10">
        <f t="shared" si="18"/>
        <v>26.960000000000029</v>
      </c>
      <c r="Z176" s="10">
        <f t="shared" si="16"/>
        <v>1.96</v>
      </c>
      <c r="AA176" s="10">
        <f t="shared" si="19"/>
        <v>76.59999999999998</v>
      </c>
      <c r="AB176" s="10">
        <f t="shared" si="17"/>
        <v>3.5279999999999996</v>
      </c>
      <c r="AC176" s="10">
        <f t="shared" si="20"/>
        <v>87.159800000000018</v>
      </c>
      <c r="AD176" s="16" t="s">
        <v>367</v>
      </c>
      <c r="AE176" s="15" t="s">
        <v>724</v>
      </c>
      <c r="AF176" s="15">
        <v>3</v>
      </c>
      <c r="AG176" s="15" t="s">
        <v>985</v>
      </c>
    </row>
    <row r="177" spans="1:33" x14ac:dyDescent="0.25">
      <c r="A177" s="22" t="s">
        <v>527</v>
      </c>
      <c r="B177" s="47" t="s">
        <v>88</v>
      </c>
      <c r="C177" s="47" t="s">
        <v>167</v>
      </c>
      <c r="D177" s="46">
        <v>7</v>
      </c>
      <c r="E177" s="46">
        <v>12</v>
      </c>
      <c r="F177" s="46">
        <v>9</v>
      </c>
      <c r="G177" s="46">
        <v>108</v>
      </c>
      <c r="H177" s="46" t="s">
        <v>84</v>
      </c>
      <c r="I177" s="46">
        <v>5</v>
      </c>
      <c r="J177" s="46">
        <v>13</v>
      </c>
      <c r="K177" s="59">
        <v>0.3846</v>
      </c>
      <c r="L177" s="51">
        <v>2</v>
      </c>
      <c r="M177" s="51">
        <v>109</v>
      </c>
      <c r="N177" s="51">
        <v>7</v>
      </c>
      <c r="O177" s="51">
        <v>-55.5</v>
      </c>
      <c r="P177" s="48">
        <v>0.76919999999999999</v>
      </c>
      <c r="Q177" s="48">
        <v>0.84619999999999995</v>
      </c>
      <c r="R177" s="52">
        <v>0.76923076923076927</v>
      </c>
      <c r="S177" s="48">
        <v>0.76919999999999999</v>
      </c>
      <c r="T177" s="64">
        <v>65</v>
      </c>
      <c r="U177" s="14">
        <v>8</v>
      </c>
      <c r="V177" s="14">
        <v>4.5</v>
      </c>
      <c r="W177" s="12">
        <f t="shared" si="14"/>
        <v>-43.75</v>
      </c>
      <c r="X177" s="10">
        <f t="shared" si="15"/>
        <v>-1</v>
      </c>
      <c r="Y177" s="10">
        <f t="shared" si="18"/>
        <v>25.960000000000029</v>
      </c>
      <c r="Z177" s="10">
        <f t="shared" si="16"/>
        <v>-1</v>
      </c>
      <c r="AA177" s="10">
        <f t="shared" si="19"/>
        <v>75.59999999999998</v>
      </c>
      <c r="AB177" s="10">
        <f t="shared" si="17"/>
        <v>-1</v>
      </c>
      <c r="AC177" s="10">
        <f t="shared" si="20"/>
        <v>86.159800000000018</v>
      </c>
      <c r="AD177" s="16" t="s">
        <v>367</v>
      </c>
      <c r="AE177" s="15" t="s">
        <v>724</v>
      </c>
      <c r="AF177" s="15" t="s">
        <v>738</v>
      </c>
      <c r="AG177" s="15" t="s">
        <v>985</v>
      </c>
    </row>
    <row r="178" spans="1:33" x14ac:dyDescent="0.25">
      <c r="A178" s="22" t="s">
        <v>526</v>
      </c>
      <c r="B178" s="47" t="s">
        <v>88</v>
      </c>
      <c r="C178" s="47" t="s">
        <v>189</v>
      </c>
      <c r="D178" s="46">
        <v>3.75</v>
      </c>
      <c r="E178" s="46">
        <v>22</v>
      </c>
      <c r="F178" s="46">
        <v>2</v>
      </c>
      <c r="G178" s="46">
        <v>114</v>
      </c>
      <c r="H178" s="46" t="s">
        <v>84</v>
      </c>
      <c r="I178" s="46">
        <v>10</v>
      </c>
      <c r="J178" s="46">
        <v>28</v>
      </c>
      <c r="K178" s="59">
        <v>0.35709999999999997</v>
      </c>
      <c r="L178" s="51">
        <v>3</v>
      </c>
      <c r="M178" s="51">
        <v>106</v>
      </c>
      <c r="N178" s="51">
        <v>9</v>
      </c>
      <c r="O178" s="51">
        <v>-67</v>
      </c>
      <c r="P178" s="48">
        <v>0.78569999999999995</v>
      </c>
      <c r="Q178" s="48">
        <v>0.96430000000000005</v>
      </c>
      <c r="R178" s="52">
        <v>0.7857142857142857</v>
      </c>
      <c r="S178" s="48">
        <v>0.78569999999999995</v>
      </c>
      <c r="T178" s="64">
        <v>149</v>
      </c>
      <c r="U178" s="14">
        <v>3.72</v>
      </c>
      <c r="V178" s="14">
        <v>1.1499999999999999</v>
      </c>
      <c r="W178" s="12">
        <f t="shared" si="14"/>
        <v>-69.086021505376351</v>
      </c>
      <c r="X178" s="10">
        <f t="shared" si="15"/>
        <v>0.98</v>
      </c>
      <c r="Y178" s="10">
        <f t="shared" si="18"/>
        <v>26.94000000000003</v>
      </c>
      <c r="Z178" s="10">
        <f t="shared" si="16"/>
        <v>1.96</v>
      </c>
      <c r="AA178" s="10">
        <f t="shared" si="19"/>
        <v>77.559999999999974</v>
      </c>
      <c r="AB178" s="10">
        <f t="shared" si="17"/>
        <v>-1</v>
      </c>
      <c r="AC178" s="10">
        <f t="shared" si="20"/>
        <v>85.159800000000018</v>
      </c>
      <c r="AD178" s="16" t="s">
        <v>367</v>
      </c>
      <c r="AE178" s="15" t="s">
        <v>724</v>
      </c>
      <c r="AF178" s="15" t="s">
        <v>738</v>
      </c>
      <c r="AG178" s="15" t="s">
        <v>985</v>
      </c>
    </row>
    <row r="179" spans="1:33" x14ac:dyDescent="0.25">
      <c r="A179" s="22" t="s">
        <v>530</v>
      </c>
      <c r="B179" s="47" t="s">
        <v>21</v>
      </c>
      <c r="C179" s="47" t="s">
        <v>531</v>
      </c>
      <c r="D179" s="46">
        <v>4.5</v>
      </c>
      <c r="E179" s="46">
        <v>23</v>
      </c>
      <c r="F179" s="46">
        <v>8</v>
      </c>
      <c r="G179" s="46">
        <v>85</v>
      </c>
      <c r="H179" s="46" t="s">
        <v>238</v>
      </c>
      <c r="I179" s="46">
        <v>1</v>
      </c>
      <c r="J179" s="46">
        <v>5</v>
      </c>
      <c r="K179" s="59">
        <v>0.2</v>
      </c>
      <c r="L179" s="51">
        <v>2</v>
      </c>
      <c r="M179" s="51">
        <v>98</v>
      </c>
      <c r="N179" s="51">
        <v>2</v>
      </c>
      <c r="O179" s="51">
        <v>19</v>
      </c>
      <c r="P179" s="48">
        <v>0.8</v>
      </c>
      <c r="Q179" s="48">
        <v>0.8</v>
      </c>
      <c r="R179" s="52">
        <v>0.8</v>
      </c>
      <c r="S179" s="48">
        <v>0.8</v>
      </c>
      <c r="T179" s="64">
        <v>28</v>
      </c>
      <c r="U179" s="14">
        <v>4</v>
      </c>
      <c r="V179" s="14">
        <v>1.01</v>
      </c>
      <c r="W179" s="12">
        <f t="shared" si="14"/>
        <v>-74.75</v>
      </c>
      <c r="X179" s="10">
        <f t="shared" si="15"/>
        <v>0.98</v>
      </c>
      <c r="Y179" s="10">
        <f t="shared" si="18"/>
        <v>27.92000000000003</v>
      </c>
      <c r="Z179" s="10">
        <f t="shared" si="16"/>
        <v>1.96</v>
      </c>
      <c r="AA179" s="10">
        <f t="shared" si="19"/>
        <v>79.519999999999968</v>
      </c>
      <c r="AB179" s="10">
        <f t="shared" si="17"/>
        <v>2.94</v>
      </c>
      <c r="AC179" s="10">
        <f t="shared" si="20"/>
        <v>88.099800000000016</v>
      </c>
      <c r="AD179" s="16" t="s">
        <v>364</v>
      </c>
      <c r="AE179" s="15" t="s">
        <v>724</v>
      </c>
      <c r="AF179" s="15">
        <v>4</v>
      </c>
      <c r="AG179" s="15" t="s">
        <v>985</v>
      </c>
    </row>
    <row r="180" spans="1:33" x14ac:dyDescent="0.25">
      <c r="A180" s="22" t="s">
        <v>528</v>
      </c>
      <c r="B180" s="47" t="s">
        <v>88</v>
      </c>
      <c r="C180" s="47" t="s">
        <v>490</v>
      </c>
      <c r="D180" s="46">
        <v>8</v>
      </c>
      <c r="E180" s="46">
        <v>16</v>
      </c>
      <c r="F180" s="46">
        <v>0</v>
      </c>
      <c r="G180" s="46">
        <v>103</v>
      </c>
      <c r="H180" s="46" t="s">
        <v>67</v>
      </c>
      <c r="I180" s="46">
        <v>3</v>
      </c>
      <c r="J180" s="46">
        <v>5</v>
      </c>
      <c r="K180" s="59">
        <v>0.6</v>
      </c>
      <c r="L180" s="51">
        <v>1</v>
      </c>
      <c r="M180" s="51">
        <v>129</v>
      </c>
      <c r="N180" s="51">
        <v>1</v>
      </c>
      <c r="O180" s="51">
        <v>-21</v>
      </c>
      <c r="P180" s="48">
        <v>0.8</v>
      </c>
      <c r="Q180" s="48">
        <v>0.8</v>
      </c>
      <c r="R180" s="52">
        <v>0.8</v>
      </c>
      <c r="S180" s="48">
        <v>0.8</v>
      </c>
      <c r="T180" s="64">
        <v>28</v>
      </c>
      <c r="U180" s="14">
        <v>8.8000000000000007</v>
      </c>
      <c r="V180" s="14">
        <v>1.57</v>
      </c>
      <c r="W180" s="12">
        <f t="shared" si="14"/>
        <v>-82.159090909090907</v>
      </c>
      <c r="X180" s="10">
        <f t="shared" si="15"/>
        <v>0.98</v>
      </c>
      <c r="Y180" s="10">
        <f t="shared" si="18"/>
        <v>28.900000000000031</v>
      </c>
      <c r="Z180" s="10">
        <f t="shared" si="16"/>
        <v>1.96</v>
      </c>
      <c r="AA180" s="10">
        <f t="shared" si="19"/>
        <v>81.479999999999961</v>
      </c>
      <c r="AB180" s="10">
        <f t="shared" si="17"/>
        <v>-1</v>
      </c>
      <c r="AC180" s="10">
        <f t="shared" si="20"/>
        <v>87.099800000000016</v>
      </c>
      <c r="AD180" s="16" t="s">
        <v>364</v>
      </c>
      <c r="AE180" s="15" t="s">
        <v>724</v>
      </c>
      <c r="AF180" s="15">
        <v>2</v>
      </c>
      <c r="AG180" s="15" t="s">
        <v>985</v>
      </c>
    </row>
    <row r="181" spans="1:33" x14ac:dyDescent="0.25">
      <c r="A181" s="22" t="s">
        <v>529</v>
      </c>
      <c r="B181" s="47" t="s">
        <v>88</v>
      </c>
      <c r="C181" s="47" t="s">
        <v>471</v>
      </c>
      <c r="D181" s="46">
        <v>5</v>
      </c>
      <c r="E181" s="46">
        <v>23</v>
      </c>
      <c r="F181" s="46">
        <v>10</v>
      </c>
      <c r="G181" s="46">
        <v>95</v>
      </c>
      <c r="H181" s="46" t="s">
        <v>89</v>
      </c>
      <c r="I181" s="46">
        <v>1</v>
      </c>
      <c r="J181" s="46">
        <v>7</v>
      </c>
      <c r="K181" s="59">
        <v>0.1429</v>
      </c>
      <c r="L181" s="51">
        <v>1</v>
      </c>
      <c r="M181" s="51">
        <v>81</v>
      </c>
      <c r="N181" s="51">
        <v>3</v>
      </c>
      <c r="O181" s="51">
        <v>28.5</v>
      </c>
      <c r="P181" s="48">
        <v>0.85709999999999997</v>
      </c>
      <c r="Q181" s="48">
        <v>0.85709999999999997</v>
      </c>
      <c r="R181" s="52">
        <v>0.8571428571428571</v>
      </c>
      <c r="S181" s="48">
        <v>0.85709999999999997</v>
      </c>
      <c r="T181" s="64">
        <v>47</v>
      </c>
      <c r="U181" s="14">
        <v>6.4</v>
      </c>
      <c r="V181" s="14">
        <v>1.01</v>
      </c>
      <c r="W181" s="12">
        <f t="shared" si="14"/>
        <v>-84.21875</v>
      </c>
      <c r="X181" s="10">
        <f t="shared" si="15"/>
        <v>0.98</v>
      </c>
      <c r="Y181" s="10">
        <f t="shared" si="18"/>
        <v>29.880000000000031</v>
      </c>
      <c r="Z181" s="10">
        <f t="shared" si="16"/>
        <v>1.96</v>
      </c>
      <c r="AA181" s="10">
        <f t="shared" si="19"/>
        <v>83.439999999999955</v>
      </c>
      <c r="AB181" s="10">
        <f t="shared" si="17"/>
        <v>5.2919999999999998</v>
      </c>
      <c r="AC181" s="10">
        <f t="shared" si="20"/>
        <v>92.391800000000018</v>
      </c>
      <c r="AD181" s="16" t="s">
        <v>364</v>
      </c>
      <c r="AE181" s="15" t="s">
        <v>724</v>
      </c>
      <c r="AF181" s="15">
        <v>3</v>
      </c>
      <c r="AG181" s="15" t="s">
        <v>987</v>
      </c>
    </row>
    <row r="182" spans="1:33" x14ac:dyDescent="0.25">
      <c r="A182" s="22" t="s">
        <v>529</v>
      </c>
      <c r="B182" s="47" t="s">
        <v>88</v>
      </c>
      <c r="C182" s="47" t="s">
        <v>483</v>
      </c>
      <c r="D182" s="46">
        <v>9</v>
      </c>
      <c r="E182" s="46">
        <v>22</v>
      </c>
      <c r="F182" s="46">
        <v>8</v>
      </c>
      <c r="G182" s="46">
        <v>88</v>
      </c>
      <c r="H182" s="46" t="s">
        <v>192</v>
      </c>
      <c r="I182" s="46">
        <v>2</v>
      </c>
      <c r="J182" s="46">
        <v>7</v>
      </c>
      <c r="K182" s="59">
        <v>0.28570000000000001</v>
      </c>
      <c r="L182" s="51">
        <v>2</v>
      </c>
      <c r="M182" s="51">
        <v>85</v>
      </c>
      <c r="N182" s="51">
        <v>1</v>
      </c>
      <c r="O182" s="51">
        <v>9.5</v>
      </c>
      <c r="P182" s="48">
        <v>0.71430000000000005</v>
      </c>
      <c r="Q182" s="48">
        <v>0.85709999999999997</v>
      </c>
      <c r="R182" s="52">
        <v>0.7142857142857143</v>
      </c>
      <c r="S182" s="48">
        <v>0.71430000000000005</v>
      </c>
      <c r="T182" s="64">
        <v>27.5</v>
      </c>
      <c r="U182" s="14">
        <v>5.25</v>
      </c>
      <c r="V182" s="14">
        <v>1.02</v>
      </c>
      <c r="W182" s="12">
        <f t="shared" si="14"/>
        <v>-80.571428571428569</v>
      </c>
      <c r="X182" s="10">
        <f t="shared" si="15"/>
        <v>0.98</v>
      </c>
      <c r="Y182" s="10">
        <f t="shared" si="18"/>
        <v>30.860000000000031</v>
      </c>
      <c r="Z182" s="10">
        <f t="shared" si="16"/>
        <v>1.96</v>
      </c>
      <c r="AA182" s="10">
        <f t="shared" si="19"/>
        <v>85.399999999999949</v>
      </c>
      <c r="AB182" s="10">
        <f t="shared" si="17"/>
        <v>-1</v>
      </c>
      <c r="AC182" s="10">
        <f t="shared" si="20"/>
        <v>91.391800000000018</v>
      </c>
      <c r="AD182" s="16" t="s">
        <v>364</v>
      </c>
      <c r="AE182" s="15" t="s">
        <v>724</v>
      </c>
      <c r="AF182" s="15">
        <v>3</v>
      </c>
      <c r="AG182" s="15" t="s">
        <v>987</v>
      </c>
    </row>
    <row r="183" spans="1:33" x14ac:dyDescent="0.25">
      <c r="A183" s="22" t="s">
        <v>532</v>
      </c>
      <c r="B183" s="47" t="s">
        <v>49</v>
      </c>
      <c r="C183" s="47" t="s">
        <v>533</v>
      </c>
      <c r="D183" s="46">
        <v>4</v>
      </c>
      <c r="E183" s="46">
        <v>18</v>
      </c>
      <c r="F183" s="46">
        <v>5</v>
      </c>
      <c r="G183" s="46">
        <v>85</v>
      </c>
      <c r="H183" s="46" t="s">
        <v>161</v>
      </c>
      <c r="I183" s="46">
        <v>2</v>
      </c>
      <c r="J183" s="46">
        <v>5</v>
      </c>
      <c r="K183" s="59">
        <v>0.4</v>
      </c>
      <c r="L183" s="51">
        <v>3</v>
      </c>
      <c r="M183" s="51">
        <v>85</v>
      </c>
      <c r="N183" s="51">
        <v>1</v>
      </c>
      <c r="O183" s="51">
        <v>9.5</v>
      </c>
      <c r="P183" s="48">
        <v>0.8</v>
      </c>
      <c r="Q183" s="48">
        <v>0.8</v>
      </c>
      <c r="R183" s="52">
        <v>0.8</v>
      </c>
      <c r="S183" s="48">
        <v>0.8</v>
      </c>
      <c r="T183" s="64">
        <v>28</v>
      </c>
      <c r="U183" s="14">
        <v>5.9</v>
      </c>
      <c r="V183" s="14">
        <v>3.5</v>
      </c>
      <c r="W183" s="12">
        <f t="shared" ref="W183:W244" si="21">SUM(V183/U183)*100-100</f>
        <v>-40.677966101694921</v>
      </c>
      <c r="X183" s="10">
        <f t="shared" si="15"/>
        <v>-1</v>
      </c>
      <c r="Y183" s="10">
        <f t="shared" si="18"/>
        <v>29.860000000000031</v>
      </c>
      <c r="Z183" s="10">
        <f t="shared" si="16"/>
        <v>-1</v>
      </c>
      <c r="AA183" s="10">
        <f t="shared" si="19"/>
        <v>84.399999999999949</v>
      </c>
      <c r="AB183" s="10">
        <f t="shared" si="17"/>
        <v>-1</v>
      </c>
      <c r="AC183" s="10">
        <f t="shared" si="20"/>
        <v>90.391800000000018</v>
      </c>
      <c r="AD183" s="16" t="s">
        <v>364</v>
      </c>
      <c r="AE183" s="15" t="s">
        <v>724</v>
      </c>
      <c r="AF183" s="15">
        <v>3</v>
      </c>
      <c r="AG183" s="15" t="s">
        <v>985</v>
      </c>
    </row>
    <row r="184" spans="1:33" x14ac:dyDescent="0.25">
      <c r="A184" s="22" t="s">
        <v>534</v>
      </c>
      <c r="B184" s="47" t="s">
        <v>24</v>
      </c>
      <c r="C184" s="47" t="s">
        <v>429</v>
      </c>
      <c r="D184" s="46">
        <v>5.5</v>
      </c>
      <c r="E184" s="46">
        <v>14</v>
      </c>
      <c r="F184" s="46">
        <v>6</v>
      </c>
      <c r="G184" s="46">
        <v>80</v>
      </c>
      <c r="H184" s="46" t="s">
        <v>130</v>
      </c>
      <c r="I184" s="46">
        <v>4</v>
      </c>
      <c r="J184" s="46">
        <v>25</v>
      </c>
      <c r="K184" s="59">
        <v>0.16</v>
      </c>
      <c r="L184" s="51">
        <v>3</v>
      </c>
      <c r="M184" s="51">
        <v>82</v>
      </c>
      <c r="N184" s="51">
        <v>7</v>
      </c>
      <c r="O184" s="51">
        <v>5.5</v>
      </c>
      <c r="P184" s="48">
        <v>0.72</v>
      </c>
      <c r="Q184" s="48">
        <v>0.84</v>
      </c>
      <c r="R184" s="52">
        <v>0.72</v>
      </c>
      <c r="S184" s="48">
        <v>0.72</v>
      </c>
      <c r="T184" s="64">
        <v>101</v>
      </c>
      <c r="U184" s="14">
        <v>4.2</v>
      </c>
      <c r="V184" s="14">
        <v>1.1599999999999999</v>
      </c>
      <c r="W184" s="12">
        <f t="shared" si="21"/>
        <v>-72.38095238095238</v>
      </c>
      <c r="X184" s="10">
        <f t="shared" ref="X184:X245" si="22">IF(W184&lt;-49.99,0.98,-1)</f>
        <v>0.98</v>
      </c>
      <c r="Y184" s="10">
        <f t="shared" si="18"/>
        <v>30.840000000000032</v>
      </c>
      <c r="Z184" s="10">
        <f t="shared" ref="Z184:Z245" si="23">IF(W184&lt;-66.66,1.96,-1)</f>
        <v>1.96</v>
      </c>
      <c r="AA184" s="10">
        <f t="shared" si="19"/>
        <v>86.359999999999943</v>
      </c>
      <c r="AB184" s="10">
        <f t="shared" ref="AB184:AB245" si="24">IF(V184=1.01,(U184-1)*98%,-1)</f>
        <v>-1</v>
      </c>
      <c r="AC184" s="10">
        <f t="shared" si="20"/>
        <v>89.391800000000018</v>
      </c>
      <c r="AD184" s="16" t="s">
        <v>364</v>
      </c>
      <c r="AE184" s="15" t="s">
        <v>724</v>
      </c>
      <c r="AF184" s="15">
        <v>3</v>
      </c>
      <c r="AG184" s="15" t="s">
        <v>985</v>
      </c>
    </row>
    <row r="185" spans="1:33" x14ac:dyDescent="0.25">
      <c r="A185" s="22" t="s">
        <v>537</v>
      </c>
      <c r="B185" s="47" t="s">
        <v>68</v>
      </c>
      <c r="C185" s="47" t="s">
        <v>504</v>
      </c>
      <c r="D185" s="46">
        <v>5.5</v>
      </c>
      <c r="E185" s="46">
        <v>16</v>
      </c>
      <c r="F185" s="46">
        <v>0</v>
      </c>
      <c r="G185" s="46">
        <v>110</v>
      </c>
      <c r="H185" s="46" t="s">
        <v>136</v>
      </c>
      <c r="I185" s="46">
        <v>7</v>
      </c>
      <c r="J185" s="46">
        <v>31</v>
      </c>
      <c r="K185" s="59">
        <v>0.23330000000000001</v>
      </c>
      <c r="L185" s="51">
        <v>3</v>
      </c>
      <c r="M185" s="51">
        <v>84</v>
      </c>
      <c r="N185" s="51">
        <v>10</v>
      </c>
      <c r="O185" s="51">
        <v>-57.5</v>
      </c>
      <c r="P185" s="48">
        <v>0.73329999999999995</v>
      </c>
      <c r="Q185" s="48">
        <v>0.83330000000000004</v>
      </c>
      <c r="R185" s="52">
        <v>0.73333333333333328</v>
      </c>
      <c r="S185" s="48">
        <v>0.73329999999999995</v>
      </c>
      <c r="T185" s="64">
        <v>129</v>
      </c>
      <c r="U185" s="17">
        <v>4.2</v>
      </c>
      <c r="V185" s="17">
        <v>3.5</v>
      </c>
      <c r="W185" s="12">
        <f t="shared" si="21"/>
        <v>-16.666666666666671</v>
      </c>
      <c r="X185" s="10">
        <f t="shared" si="22"/>
        <v>-1</v>
      </c>
      <c r="Y185" s="10">
        <f t="shared" si="18"/>
        <v>29.840000000000032</v>
      </c>
      <c r="Z185" s="10">
        <f t="shared" si="23"/>
        <v>-1</v>
      </c>
      <c r="AA185" s="10">
        <f t="shared" si="19"/>
        <v>85.359999999999943</v>
      </c>
      <c r="AB185" s="10">
        <f t="shared" si="24"/>
        <v>-1</v>
      </c>
      <c r="AC185" s="10">
        <f t="shared" si="20"/>
        <v>88.391800000000018</v>
      </c>
      <c r="AD185" s="18" t="s">
        <v>367</v>
      </c>
      <c r="AE185" s="15" t="s">
        <v>724</v>
      </c>
      <c r="AF185" s="15">
        <v>4</v>
      </c>
      <c r="AG185" s="15" t="s">
        <v>985</v>
      </c>
    </row>
    <row r="186" spans="1:33" x14ac:dyDescent="0.25">
      <c r="A186" s="22" t="s">
        <v>539</v>
      </c>
      <c r="B186" s="47" t="s">
        <v>47</v>
      </c>
      <c r="C186" s="46" t="s">
        <v>141</v>
      </c>
      <c r="D186" s="46">
        <v>5.5</v>
      </c>
      <c r="E186" s="46">
        <v>17</v>
      </c>
      <c r="F186" s="46">
        <v>5</v>
      </c>
      <c r="G186" s="46">
        <v>82</v>
      </c>
      <c r="H186" s="46" t="s">
        <v>143</v>
      </c>
      <c r="I186" s="46">
        <v>3</v>
      </c>
      <c r="J186" s="46">
        <v>9</v>
      </c>
      <c r="K186" s="59">
        <v>0.33329999999999999</v>
      </c>
      <c r="L186" s="51">
        <v>2</v>
      </c>
      <c r="M186" s="51">
        <v>77</v>
      </c>
      <c r="N186" s="51">
        <v>0</v>
      </c>
      <c r="O186" s="46">
        <v>0</v>
      </c>
      <c r="P186" s="48">
        <v>0.77780000000000005</v>
      </c>
      <c r="Q186" s="48">
        <v>0.88890000000000002</v>
      </c>
      <c r="R186" s="52">
        <v>0.77777777777777779</v>
      </c>
      <c r="S186" s="48">
        <v>0.77780000000000005</v>
      </c>
      <c r="T186" s="64">
        <v>46.5</v>
      </c>
      <c r="U186" s="12">
        <v>4.5</v>
      </c>
      <c r="V186" s="14">
        <v>1.41</v>
      </c>
      <c r="W186" s="14">
        <f t="shared" si="21"/>
        <v>-68.666666666666671</v>
      </c>
      <c r="X186" s="14">
        <f t="shared" si="22"/>
        <v>0.98</v>
      </c>
      <c r="Y186" s="10">
        <f t="shared" si="18"/>
        <v>30.820000000000032</v>
      </c>
      <c r="Z186" s="14">
        <f t="shared" si="23"/>
        <v>1.96</v>
      </c>
      <c r="AA186" s="10">
        <f t="shared" si="19"/>
        <v>87.319999999999936</v>
      </c>
      <c r="AB186" s="14">
        <f t="shared" si="24"/>
        <v>-1</v>
      </c>
      <c r="AC186" s="10">
        <f t="shared" si="20"/>
        <v>87.391800000000018</v>
      </c>
      <c r="AD186" s="16" t="s">
        <v>364</v>
      </c>
      <c r="AE186" s="15" t="s">
        <v>724</v>
      </c>
      <c r="AF186" s="15">
        <v>4</v>
      </c>
      <c r="AG186" s="15" t="s">
        <v>985</v>
      </c>
    </row>
    <row r="187" spans="1:33" x14ac:dyDescent="0.25">
      <c r="A187" s="22" t="s">
        <v>540</v>
      </c>
      <c r="B187" s="47" t="s">
        <v>20</v>
      </c>
      <c r="C187" s="46" t="s">
        <v>336</v>
      </c>
      <c r="D187" s="46">
        <v>11</v>
      </c>
      <c r="E187" s="46">
        <v>17</v>
      </c>
      <c r="F187" s="46">
        <v>0</v>
      </c>
      <c r="G187" s="46">
        <v>110</v>
      </c>
      <c r="H187" s="46" t="s">
        <v>337</v>
      </c>
      <c r="I187" s="46">
        <v>1</v>
      </c>
      <c r="J187" s="46">
        <v>7</v>
      </c>
      <c r="K187" s="59">
        <v>0.1429</v>
      </c>
      <c r="L187" s="51">
        <v>3</v>
      </c>
      <c r="M187" s="51">
        <v>66</v>
      </c>
      <c r="N187" s="51">
        <v>0</v>
      </c>
      <c r="O187" s="46">
        <v>0</v>
      </c>
      <c r="P187" s="48">
        <v>0.71430000000000005</v>
      </c>
      <c r="Q187" s="48">
        <v>0.71430000000000005</v>
      </c>
      <c r="R187" s="52">
        <v>0.7142857142857143</v>
      </c>
      <c r="S187" s="48">
        <v>0.71430000000000005</v>
      </c>
      <c r="T187" s="64">
        <v>27.5</v>
      </c>
      <c r="U187" s="12">
        <v>5.6</v>
      </c>
      <c r="V187" s="14">
        <v>4.4000000000000004</v>
      </c>
      <c r="W187" s="14">
        <f t="shared" si="21"/>
        <v>-21.428571428571416</v>
      </c>
      <c r="X187" s="14">
        <f t="shared" si="22"/>
        <v>-1</v>
      </c>
      <c r="Y187" s="10">
        <f t="shared" si="18"/>
        <v>29.820000000000032</v>
      </c>
      <c r="Z187" s="14">
        <f t="shared" si="23"/>
        <v>-1</v>
      </c>
      <c r="AA187" s="10">
        <f t="shared" si="19"/>
        <v>86.319999999999936</v>
      </c>
      <c r="AB187" s="14">
        <f t="shared" si="24"/>
        <v>-1</v>
      </c>
      <c r="AC187" s="10">
        <f t="shared" si="20"/>
        <v>86.391800000000018</v>
      </c>
      <c r="AD187" s="16" t="s">
        <v>364</v>
      </c>
      <c r="AE187" s="15" t="s">
        <v>721</v>
      </c>
      <c r="AF187" s="15">
        <v>4</v>
      </c>
      <c r="AG187" s="15" t="s">
        <v>985</v>
      </c>
    </row>
    <row r="188" spans="1:33" x14ac:dyDescent="0.25">
      <c r="A188" s="22" t="s">
        <v>538</v>
      </c>
      <c r="B188" s="47" t="s">
        <v>209</v>
      </c>
      <c r="C188" s="46" t="s">
        <v>494</v>
      </c>
      <c r="D188" s="46">
        <v>2.38</v>
      </c>
      <c r="E188" s="46">
        <v>23</v>
      </c>
      <c r="F188" s="46">
        <v>4</v>
      </c>
      <c r="G188" s="46">
        <v>99</v>
      </c>
      <c r="H188" s="46" t="s">
        <v>142</v>
      </c>
      <c r="I188" s="46">
        <v>1</v>
      </c>
      <c r="J188" s="46">
        <v>6</v>
      </c>
      <c r="K188" s="59">
        <v>0.16669999999999999</v>
      </c>
      <c r="L188" s="51">
        <v>4</v>
      </c>
      <c r="M188" s="51">
        <v>85</v>
      </c>
      <c r="N188" s="51">
        <v>3</v>
      </c>
      <c r="O188" s="46">
        <v>-2</v>
      </c>
      <c r="P188" s="48">
        <v>0.83330000000000004</v>
      </c>
      <c r="Q188" s="48">
        <v>0.83330000000000004</v>
      </c>
      <c r="R188" s="52">
        <v>0.83333333333333337</v>
      </c>
      <c r="S188" s="48">
        <v>0.83330000000000004</v>
      </c>
      <c r="T188" s="64">
        <v>37.5</v>
      </c>
      <c r="U188" s="12">
        <v>3.85</v>
      </c>
      <c r="V188" s="14">
        <v>1.01</v>
      </c>
      <c r="W188" s="14">
        <f t="shared" si="21"/>
        <v>-73.766233766233768</v>
      </c>
      <c r="X188" s="14">
        <f t="shared" si="22"/>
        <v>0.98</v>
      </c>
      <c r="Y188" s="10">
        <f t="shared" si="18"/>
        <v>30.800000000000033</v>
      </c>
      <c r="Z188" s="14">
        <f t="shared" si="23"/>
        <v>1.96</v>
      </c>
      <c r="AA188" s="10">
        <f t="shared" si="19"/>
        <v>88.27999999999993</v>
      </c>
      <c r="AB188" s="14">
        <f t="shared" si="24"/>
        <v>2.7930000000000001</v>
      </c>
      <c r="AC188" s="10">
        <f t="shared" si="20"/>
        <v>89.184800000000024</v>
      </c>
      <c r="AD188" s="16" t="s">
        <v>364</v>
      </c>
      <c r="AE188" s="15" t="s">
        <v>724</v>
      </c>
      <c r="AF188" s="15">
        <v>0</v>
      </c>
      <c r="AG188" s="15" t="s">
        <v>985</v>
      </c>
    </row>
    <row r="189" spans="1:33" x14ac:dyDescent="0.25">
      <c r="A189" s="22" t="s">
        <v>541</v>
      </c>
      <c r="B189" s="47" t="s">
        <v>221</v>
      </c>
      <c r="C189" s="47" t="s">
        <v>318</v>
      </c>
      <c r="D189" s="46">
        <v>9</v>
      </c>
      <c r="E189" s="46">
        <v>6</v>
      </c>
      <c r="F189" s="46">
        <v>10</v>
      </c>
      <c r="G189" s="46">
        <v>99</v>
      </c>
      <c r="H189" s="46" t="s">
        <v>177</v>
      </c>
      <c r="I189" s="46">
        <v>3</v>
      </c>
      <c r="J189" s="46">
        <v>18</v>
      </c>
      <c r="K189" s="59">
        <v>0.16669999999999999</v>
      </c>
      <c r="L189" s="51">
        <v>3</v>
      </c>
      <c r="M189" s="51">
        <v>86</v>
      </c>
      <c r="N189" s="51">
        <v>3</v>
      </c>
      <c r="O189" s="51">
        <v>-32.5</v>
      </c>
      <c r="P189" s="48">
        <v>0.77780000000000005</v>
      </c>
      <c r="Q189" s="48">
        <v>0.88890000000000002</v>
      </c>
      <c r="R189" s="52">
        <v>0.77777777777777779</v>
      </c>
      <c r="S189" s="48">
        <v>0.77780000000000005</v>
      </c>
      <c r="T189" s="64">
        <v>93</v>
      </c>
      <c r="U189" s="14">
        <v>6.4</v>
      </c>
      <c r="V189" s="14">
        <v>6.6</v>
      </c>
      <c r="W189" s="14">
        <f t="shared" si="21"/>
        <v>3.1249999999999716</v>
      </c>
      <c r="X189" s="14">
        <f t="shared" si="22"/>
        <v>-1</v>
      </c>
      <c r="Y189" s="10">
        <f t="shared" si="18"/>
        <v>29.800000000000033</v>
      </c>
      <c r="Z189" s="14">
        <f t="shared" si="23"/>
        <v>-1</v>
      </c>
      <c r="AA189" s="10">
        <f t="shared" si="19"/>
        <v>87.27999999999993</v>
      </c>
      <c r="AB189" s="14">
        <f t="shared" si="24"/>
        <v>-1</v>
      </c>
      <c r="AC189" s="10">
        <f t="shared" si="20"/>
        <v>88.184800000000024</v>
      </c>
      <c r="AD189" s="16" t="s">
        <v>367</v>
      </c>
      <c r="AE189" s="15" t="s">
        <v>724</v>
      </c>
      <c r="AF189" s="15">
        <v>0</v>
      </c>
      <c r="AG189" s="15" t="s">
        <v>985</v>
      </c>
    </row>
    <row r="190" spans="1:33" x14ac:dyDescent="0.25">
      <c r="A190" s="22" t="s">
        <v>541</v>
      </c>
      <c r="B190" s="47" t="s">
        <v>221</v>
      </c>
      <c r="C190" s="47" t="s">
        <v>544</v>
      </c>
      <c r="D190" s="46">
        <v>7</v>
      </c>
      <c r="E190" s="46">
        <v>30</v>
      </c>
      <c r="F190" s="46">
        <v>12</v>
      </c>
      <c r="G190" s="46">
        <v>91</v>
      </c>
      <c r="H190" s="46" t="s">
        <v>109</v>
      </c>
      <c r="I190" s="46">
        <v>3</v>
      </c>
      <c r="J190" s="46">
        <v>10</v>
      </c>
      <c r="K190" s="59">
        <v>0.3</v>
      </c>
      <c r="L190" s="51">
        <v>1</v>
      </c>
      <c r="M190" s="51">
        <v>83</v>
      </c>
      <c r="N190" s="51">
        <v>0</v>
      </c>
      <c r="O190" s="51">
        <v>0</v>
      </c>
      <c r="P190" s="48">
        <v>0.7</v>
      </c>
      <c r="Q190" s="48">
        <v>0.8</v>
      </c>
      <c r="R190" s="52">
        <v>0.7</v>
      </c>
      <c r="S190" s="48">
        <v>0.7</v>
      </c>
      <c r="T190" s="64">
        <v>36.5</v>
      </c>
      <c r="U190" s="14">
        <v>3.65</v>
      </c>
      <c r="V190" s="14">
        <v>2.3199999999999998</v>
      </c>
      <c r="W190" s="14">
        <f t="shared" si="21"/>
        <v>-36.438356164383571</v>
      </c>
      <c r="X190" s="14">
        <f t="shared" si="22"/>
        <v>-1</v>
      </c>
      <c r="Y190" s="10">
        <f t="shared" si="18"/>
        <v>28.800000000000033</v>
      </c>
      <c r="Z190" s="14">
        <f t="shared" si="23"/>
        <v>-1</v>
      </c>
      <c r="AA190" s="10">
        <f t="shared" si="19"/>
        <v>86.27999999999993</v>
      </c>
      <c r="AB190" s="14">
        <f t="shared" si="24"/>
        <v>-1</v>
      </c>
      <c r="AC190" s="10">
        <f t="shared" si="20"/>
        <v>87.184800000000024</v>
      </c>
      <c r="AD190" s="16" t="s">
        <v>367</v>
      </c>
      <c r="AE190" s="15" t="s">
        <v>724</v>
      </c>
      <c r="AF190" s="15">
        <v>0</v>
      </c>
      <c r="AG190" s="15" t="s">
        <v>985</v>
      </c>
    </row>
    <row r="191" spans="1:33" x14ac:dyDescent="0.25">
      <c r="A191" s="22" t="s">
        <v>542</v>
      </c>
      <c r="B191" s="47" t="s">
        <v>64</v>
      </c>
      <c r="C191" s="47" t="s">
        <v>462</v>
      </c>
      <c r="D191" s="46">
        <v>8</v>
      </c>
      <c r="E191" s="46">
        <v>13</v>
      </c>
      <c r="F191" s="46">
        <v>2</v>
      </c>
      <c r="G191" s="46">
        <v>99</v>
      </c>
      <c r="H191" s="46" t="s">
        <v>84</v>
      </c>
      <c r="I191" s="46">
        <v>2</v>
      </c>
      <c r="J191" s="46">
        <v>10</v>
      </c>
      <c r="K191" s="59">
        <v>0.2</v>
      </c>
      <c r="L191" s="51">
        <v>3</v>
      </c>
      <c r="M191" s="51">
        <v>84</v>
      </c>
      <c r="N191" s="51">
        <v>4</v>
      </c>
      <c r="O191" s="51">
        <v>7.5</v>
      </c>
      <c r="P191" s="48">
        <v>0.8</v>
      </c>
      <c r="Q191" s="48">
        <v>0.9</v>
      </c>
      <c r="R191" s="52">
        <v>0.8</v>
      </c>
      <c r="S191" s="48">
        <v>0.8</v>
      </c>
      <c r="T191" s="64">
        <v>56</v>
      </c>
      <c r="U191" s="14">
        <v>4.5199999999999996</v>
      </c>
      <c r="V191" s="14">
        <v>4.3</v>
      </c>
      <c r="W191" s="14">
        <f t="shared" si="21"/>
        <v>-4.8672566371681398</v>
      </c>
      <c r="X191" s="14">
        <f t="shared" si="22"/>
        <v>-1</v>
      </c>
      <c r="Y191" s="10">
        <f t="shared" si="18"/>
        <v>27.800000000000033</v>
      </c>
      <c r="Z191" s="14">
        <f t="shared" si="23"/>
        <v>-1</v>
      </c>
      <c r="AA191" s="10">
        <f t="shared" si="19"/>
        <v>85.27999999999993</v>
      </c>
      <c r="AB191" s="14">
        <f t="shared" si="24"/>
        <v>-1</v>
      </c>
      <c r="AC191" s="10">
        <f t="shared" si="20"/>
        <v>86.184800000000024</v>
      </c>
      <c r="AD191" s="16" t="s">
        <v>367</v>
      </c>
      <c r="AE191" s="15" t="s">
        <v>724</v>
      </c>
      <c r="AF191" s="15">
        <v>2</v>
      </c>
      <c r="AG191" s="15" t="s">
        <v>985</v>
      </c>
    </row>
    <row r="192" spans="1:33" x14ac:dyDescent="0.25">
      <c r="A192" s="22" t="s">
        <v>543</v>
      </c>
      <c r="B192" s="47" t="s">
        <v>46</v>
      </c>
      <c r="C192" s="47" t="s">
        <v>290</v>
      </c>
      <c r="D192" s="46">
        <v>13</v>
      </c>
      <c r="E192" s="46">
        <v>7</v>
      </c>
      <c r="F192" s="46">
        <v>2</v>
      </c>
      <c r="G192" s="46">
        <v>85</v>
      </c>
      <c r="H192" s="46" t="s">
        <v>155</v>
      </c>
      <c r="I192" s="46">
        <v>2</v>
      </c>
      <c r="J192" s="46">
        <v>12</v>
      </c>
      <c r="K192" s="59">
        <v>0.16669999999999999</v>
      </c>
      <c r="L192" s="51">
        <v>2</v>
      </c>
      <c r="M192" s="51">
        <v>62</v>
      </c>
      <c r="N192" s="51">
        <v>3</v>
      </c>
      <c r="O192" s="51">
        <v>-2</v>
      </c>
      <c r="P192" s="48">
        <v>0.75</v>
      </c>
      <c r="Q192" s="48">
        <v>0.75</v>
      </c>
      <c r="R192" s="52">
        <v>0.75</v>
      </c>
      <c r="S192" s="48">
        <v>0.75</v>
      </c>
      <c r="T192" s="64">
        <v>55.5</v>
      </c>
      <c r="U192" s="14">
        <v>7.4</v>
      </c>
      <c r="V192" s="14">
        <v>1.6</v>
      </c>
      <c r="W192" s="14">
        <f t="shared" si="21"/>
        <v>-78.378378378378386</v>
      </c>
      <c r="X192" s="14">
        <f t="shared" si="22"/>
        <v>0.98</v>
      </c>
      <c r="Y192" s="10">
        <f t="shared" si="18"/>
        <v>28.780000000000033</v>
      </c>
      <c r="Z192" s="14">
        <f t="shared" si="23"/>
        <v>1.96</v>
      </c>
      <c r="AA192" s="10">
        <f t="shared" si="19"/>
        <v>87.239999999999924</v>
      </c>
      <c r="AB192" s="14">
        <f t="shared" si="24"/>
        <v>-1</v>
      </c>
      <c r="AC192" s="10">
        <f t="shared" si="20"/>
        <v>85.184800000000024</v>
      </c>
      <c r="AD192" s="16" t="s">
        <v>367</v>
      </c>
      <c r="AE192" s="15" t="s">
        <v>724</v>
      </c>
      <c r="AF192" s="15">
        <v>3</v>
      </c>
      <c r="AG192" s="15" t="s">
        <v>985</v>
      </c>
    </row>
    <row r="193" spans="1:33" x14ac:dyDescent="0.25">
      <c r="A193" s="22" t="s">
        <v>545</v>
      </c>
      <c r="B193" s="47" t="s">
        <v>58</v>
      </c>
      <c r="C193" s="47" t="s">
        <v>546</v>
      </c>
      <c r="D193" s="46">
        <v>5</v>
      </c>
      <c r="E193" s="46">
        <v>12</v>
      </c>
      <c r="F193" s="46">
        <v>0</v>
      </c>
      <c r="G193" s="46">
        <v>103</v>
      </c>
      <c r="H193" s="46" t="s">
        <v>386</v>
      </c>
      <c r="I193" s="46">
        <v>3</v>
      </c>
      <c r="J193" s="46">
        <v>20</v>
      </c>
      <c r="K193" s="59">
        <v>0.15</v>
      </c>
      <c r="L193" s="51">
        <v>4</v>
      </c>
      <c r="M193" s="51">
        <v>82</v>
      </c>
      <c r="N193" s="51">
        <v>8</v>
      </c>
      <c r="O193" s="51">
        <v>15</v>
      </c>
      <c r="P193" s="48">
        <v>0.7</v>
      </c>
      <c r="Q193" s="48">
        <v>0.9</v>
      </c>
      <c r="R193" s="52">
        <v>0.7</v>
      </c>
      <c r="S193" s="48">
        <v>0.7</v>
      </c>
      <c r="T193" s="64">
        <v>73</v>
      </c>
      <c r="U193" s="14">
        <v>8.1999999999999993</v>
      </c>
      <c r="V193" s="14">
        <v>1.01</v>
      </c>
      <c r="W193" s="14">
        <f t="shared" si="21"/>
        <v>-87.682926829268297</v>
      </c>
      <c r="X193" s="14">
        <f t="shared" si="22"/>
        <v>0.98</v>
      </c>
      <c r="Y193" s="10">
        <f t="shared" si="18"/>
        <v>29.760000000000034</v>
      </c>
      <c r="Z193" s="14">
        <f t="shared" si="23"/>
        <v>1.96</v>
      </c>
      <c r="AA193" s="10">
        <f t="shared" si="19"/>
        <v>89.199999999999918</v>
      </c>
      <c r="AB193" s="14">
        <f t="shared" si="24"/>
        <v>7.0559999999999992</v>
      </c>
      <c r="AC193" s="10">
        <f t="shared" si="20"/>
        <v>92.240800000000021</v>
      </c>
      <c r="AD193" s="16" t="s">
        <v>367</v>
      </c>
      <c r="AE193" s="15" t="s">
        <v>723</v>
      </c>
      <c r="AF193" s="15">
        <v>5</v>
      </c>
      <c r="AG193" s="15" t="s">
        <v>985</v>
      </c>
    </row>
    <row r="194" spans="1:33" x14ac:dyDescent="0.25">
      <c r="A194" s="22" t="s">
        <v>549</v>
      </c>
      <c r="B194" s="47" t="s">
        <v>41</v>
      </c>
      <c r="C194" s="47" t="s">
        <v>493</v>
      </c>
      <c r="D194" s="46">
        <v>4</v>
      </c>
      <c r="E194" s="46">
        <v>15</v>
      </c>
      <c r="F194" s="46">
        <v>1</v>
      </c>
      <c r="G194" s="46">
        <v>85</v>
      </c>
      <c r="H194" s="46" t="s">
        <v>28</v>
      </c>
      <c r="I194" s="46">
        <v>2</v>
      </c>
      <c r="J194" s="46">
        <v>7</v>
      </c>
      <c r="K194" s="59">
        <v>0.28570000000000001</v>
      </c>
      <c r="L194" s="51">
        <v>3</v>
      </c>
      <c r="M194" s="51">
        <v>68</v>
      </c>
      <c r="N194" s="51">
        <v>0</v>
      </c>
      <c r="O194" s="51">
        <v>0</v>
      </c>
      <c r="P194" s="48">
        <v>0.71430000000000005</v>
      </c>
      <c r="Q194" s="48">
        <v>0.71430000000000005</v>
      </c>
      <c r="R194" s="52">
        <v>0.7142857142857143</v>
      </c>
      <c r="S194" s="48">
        <v>0.71430000000000005</v>
      </c>
      <c r="T194" s="64">
        <v>27.5</v>
      </c>
      <c r="U194" s="14">
        <v>4.9000000000000004</v>
      </c>
      <c r="V194" s="14">
        <v>4</v>
      </c>
      <c r="W194" s="14">
        <f t="shared" si="21"/>
        <v>-18.367346938775526</v>
      </c>
      <c r="X194" s="14">
        <f t="shared" si="22"/>
        <v>-1</v>
      </c>
      <c r="Y194" s="10">
        <f t="shared" si="18"/>
        <v>28.760000000000034</v>
      </c>
      <c r="Z194" s="14">
        <f t="shared" si="23"/>
        <v>-1</v>
      </c>
      <c r="AA194" s="10">
        <f t="shared" si="19"/>
        <v>88.199999999999918</v>
      </c>
      <c r="AB194" s="14">
        <f t="shared" si="24"/>
        <v>-1</v>
      </c>
      <c r="AC194" s="10">
        <f t="shared" si="20"/>
        <v>91.240800000000021</v>
      </c>
      <c r="AD194" s="16" t="s">
        <v>364</v>
      </c>
      <c r="AE194" s="15" t="s">
        <v>724</v>
      </c>
      <c r="AF194" s="15">
        <v>3</v>
      </c>
      <c r="AG194" s="15" t="s">
        <v>985</v>
      </c>
    </row>
    <row r="195" spans="1:33" x14ac:dyDescent="0.25">
      <c r="A195" s="22" t="s">
        <v>550</v>
      </c>
      <c r="B195" s="47" t="s">
        <v>15</v>
      </c>
      <c r="C195" s="47" t="s">
        <v>186</v>
      </c>
      <c r="D195" s="46">
        <v>4.33</v>
      </c>
      <c r="E195" s="46">
        <v>12</v>
      </c>
      <c r="F195" s="46">
        <v>8</v>
      </c>
      <c r="G195" s="46">
        <v>114</v>
      </c>
      <c r="H195" s="46" t="s">
        <v>34</v>
      </c>
      <c r="I195" s="46">
        <v>4</v>
      </c>
      <c r="J195" s="46">
        <v>14</v>
      </c>
      <c r="K195" s="59">
        <v>0.28570000000000001</v>
      </c>
      <c r="L195" s="51">
        <v>2</v>
      </c>
      <c r="M195" s="51">
        <v>81</v>
      </c>
      <c r="N195" s="51">
        <v>1</v>
      </c>
      <c r="O195" s="51">
        <v>-21</v>
      </c>
      <c r="P195" s="48">
        <v>0.71430000000000005</v>
      </c>
      <c r="Q195" s="48">
        <v>0.92859999999999998</v>
      </c>
      <c r="R195" s="52">
        <v>0.7142857142857143</v>
      </c>
      <c r="S195" s="48">
        <v>0.71430000000000005</v>
      </c>
      <c r="T195" s="64">
        <v>55</v>
      </c>
      <c r="U195" s="14">
        <v>3.8</v>
      </c>
      <c r="V195" s="14">
        <v>3</v>
      </c>
      <c r="W195" s="14">
        <f t="shared" si="21"/>
        <v>-21.05263157894737</v>
      </c>
      <c r="X195" s="14">
        <f t="shared" si="22"/>
        <v>-1</v>
      </c>
      <c r="Y195" s="10">
        <f t="shared" si="18"/>
        <v>27.760000000000034</v>
      </c>
      <c r="Z195" s="14">
        <f t="shared" si="23"/>
        <v>-1</v>
      </c>
      <c r="AA195" s="10">
        <f t="shared" si="19"/>
        <v>87.199999999999918</v>
      </c>
      <c r="AB195" s="14">
        <f t="shared" si="24"/>
        <v>-1</v>
      </c>
      <c r="AC195" s="10">
        <f t="shared" si="20"/>
        <v>90.240800000000021</v>
      </c>
      <c r="AD195" s="16" t="s">
        <v>364</v>
      </c>
      <c r="AE195" s="15" t="s">
        <v>724</v>
      </c>
      <c r="AF195" s="15" t="s">
        <v>738</v>
      </c>
      <c r="AG195" s="15" t="s">
        <v>985</v>
      </c>
    </row>
    <row r="196" spans="1:33" x14ac:dyDescent="0.25">
      <c r="A196" s="22" t="s">
        <v>550</v>
      </c>
      <c r="B196" s="47" t="s">
        <v>15</v>
      </c>
      <c r="C196" s="47" t="s">
        <v>551</v>
      </c>
      <c r="D196" s="46">
        <v>3.25</v>
      </c>
      <c r="E196" s="46">
        <v>29</v>
      </c>
      <c r="F196" s="46">
        <v>7</v>
      </c>
      <c r="G196" s="46">
        <v>112</v>
      </c>
      <c r="H196" s="46" t="s">
        <v>84</v>
      </c>
      <c r="I196" s="46">
        <v>5</v>
      </c>
      <c r="J196" s="46">
        <v>7</v>
      </c>
      <c r="K196" s="59">
        <v>0.71430000000000005</v>
      </c>
      <c r="L196" s="51">
        <v>2</v>
      </c>
      <c r="M196" s="51">
        <v>148</v>
      </c>
      <c r="N196" s="51">
        <v>3</v>
      </c>
      <c r="O196" s="51">
        <v>-63</v>
      </c>
      <c r="P196" s="48">
        <v>0.71430000000000005</v>
      </c>
      <c r="Q196" s="48">
        <v>0.85709999999999997</v>
      </c>
      <c r="R196" s="52">
        <v>0.7142857142857143</v>
      </c>
      <c r="S196" s="48">
        <v>0.71430000000000005</v>
      </c>
      <c r="T196" s="64">
        <v>27.5</v>
      </c>
      <c r="U196" s="14">
        <v>4.4000000000000004</v>
      </c>
      <c r="V196" s="14">
        <v>3</v>
      </c>
      <c r="W196" s="14">
        <f t="shared" si="21"/>
        <v>-31.818181818181827</v>
      </c>
      <c r="X196" s="14">
        <f t="shared" si="22"/>
        <v>-1</v>
      </c>
      <c r="Y196" s="10">
        <f t="shared" si="18"/>
        <v>26.760000000000034</v>
      </c>
      <c r="Z196" s="14">
        <f t="shared" si="23"/>
        <v>-1</v>
      </c>
      <c r="AA196" s="10">
        <f t="shared" si="19"/>
        <v>86.199999999999918</v>
      </c>
      <c r="AB196" s="14">
        <f t="shared" si="24"/>
        <v>-1</v>
      </c>
      <c r="AC196" s="10">
        <f t="shared" si="20"/>
        <v>89.240800000000021</v>
      </c>
      <c r="AD196" s="16" t="s">
        <v>364</v>
      </c>
      <c r="AE196" s="15" t="s">
        <v>724</v>
      </c>
      <c r="AF196" s="15" t="s">
        <v>738</v>
      </c>
      <c r="AG196" s="15" t="s">
        <v>985</v>
      </c>
    </row>
    <row r="197" spans="1:33" x14ac:dyDescent="0.25">
      <c r="A197" s="22" t="s">
        <v>547</v>
      </c>
      <c r="B197" s="47" t="s">
        <v>15</v>
      </c>
      <c r="C197" s="47" t="s">
        <v>484</v>
      </c>
      <c r="D197" s="46">
        <v>3.5</v>
      </c>
      <c r="E197" s="46">
        <v>23</v>
      </c>
      <c r="F197" s="46">
        <v>6</v>
      </c>
      <c r="G197" s="46">
        <v>86</v>
      </c>
      <c r="H197" s="46" t="s">
        <v>84</v>
      </c>
      <c r="I197" s="46">
        <v>2</v>
      </c>
      <c r="J197" s="46">
        <v>7</v>
      </c>
      <c r="K197" s="59">
        <v>0.28570000000000001</v>
      </c>
      <c r="L197" s="51">
        <v>2</v>
      </c>
      <c r="M197" s="51">
        <v>73</v>
      </c>
      <c r="N197" s="51">
        <v>0</v>
      </c>
      <c r="O197" s="51">
        <v>0</v>
      </c>
      <c r="P197" s="48">
        <v>0.85709999999999997</v>
      </c>
      <c r="Q197" s="48">
        <v>0.85709999999999997</v>
      </c>
      <c r="R197" s="52">
        <v>0.8571428571428571</v>
      </c>
      <c r="S197" s="48">
        <v>0.85709999999999997</v>
      </c>
      <c r="T197" s="64">
        <v>47</v>
      </c>
      <c r="U197" s="14">
        <v>3.8</v>
      </c>
      <c r="V197" s="14">
        <v>3.3</v>
      </c>
      <c r="W197" s="14">
        <f t="shared" si="21"/>
        <v>-13.157894736842096</v>
      </c>
      <c r="X197" s="14">
        <f t="shared" si="22"/>
        <v>-1</v>
      </c>
      <c r="Y197" s="10">
        <f t="shared" si="18"/>
        <v>25.760000000000034</v>
      </c>
      <c r="Z197" s="14">
        <f t="shared" si="23"/>
        <v>-1</v>
      </c>
      <c r="AA197" s="10">
        <f t="shared" si="19"/>
        <v>85.199999999999918</v>
      </c>
      <c r="AB197" s="14">
        <f t="shared" si="24"/>
        <v>-1</v>
      </c>
      <c r="AC197" s="10">
        <f t="shared" si="20"/>
        <v>88.240800000000021</v>
      </c>
      <c r="AD197" s="16" t="s">
        <v>364</v>
      </c>
      <c r="AE197" s="15" t="s">
        <v>724</v>
      </c>
      <c r="AF197" s="15">
        <v>4</v>
      </c>
      <c r="AG197" s="15" t="s">
        <v>985</v>
      </c>
    </row>
    <row r="198" spans="1:33" x14ac:dyDescent="0.25">
      <c r="A198" s="22" t="s">
        <v>548</v>
      </c>
      <c r="B198" s="47" t="s">
        <v>41</v>
      </c>
      <c r="C198" s="47" t="s">
        <v>476</v>
      </c>
      <c r="D198" s="46">
        <v>4</v>
      </c>
      <c r="E198" s="46">
        <v>21</v>
      </c>
      <c r="F198" s="46">
        <v>1</v>
      </c>
      <c r="G198" s="46">
        <v>107</v>
      </c>
      <c r="H198" s="46" t="s">
        <v>18</v>
      </c>
      <c r="I198" s="46">
        <v>1</v>
      </c>
      <c r="J198" s="46">
        <v>7</v>
      </c>
      <c r="K198" s="59">
        <v>0.1429</v>
      </c>
      <c r="L198" s="51">
        <v>2</v>
      </c>
      <c r="M198" s="51">
        <v>87</v>
      </c>
      <c r="N198" s="51">
        <v>3</v>
      </c>
      <c r="O198" s="51">
        <v>-2</v>
      </c>
      <c r="P198" s="48">
        <v>0.85709999999999997</v>
      </c>
      <c r="Q198" s="48">
        <v>1</v>
      </c>
      <c r="R198" s="52">
        <v>0.8571428571428571</v>
      </c>
      <c r="S198" s="48">
        <v>0.85709999999999997</v>
      </c>
      <c r="T198" s="64">
        <v>47</v>
      </c>
      <c r="U198" s="14">
        <v>3.9</v>
      </c>
      <c r="V198" s="14">
        <v>1.4</v>
      </c>
      <c r="W198" s="14">
        <f t="shared" si="21"/>
        <v>-64.102564102564102</v>
      </c>
      <c r="X198" s="14">
        <f t="shared" si="22"/>
        <v>0.98</v>
      </c>
      <c r="Y198" s="10">
        <f t="shared" ref="Y198:Y261" si="25">SUM(Y197+X198)</f>
        <v>26.740000000000034</v>
      </c>
      <c r="Z198" s="14">
        <f t="shared" si="23"/>
        <v>-1</v>
      </c>
      <c r="AA198" s="10">
        <f t="shared" ref="AA198:AA261" si="26">SUM(AA197+Z198)</f>
        <v>84.199999999999918</v>
      </c>
      <c r="AB198" s="14">
        <f t="shared" si="24"/>
        <v>-1</v>
      </c>
      <c r="AC198" s="10">
        <f t="shared" ref="AC198:AC261" si="27">SUM(AC197+AB198)</f>
        <v>87.240800000000021</v>
      </c>
      <c r="AD198" s="16" t="s">
        <v>364</v>
      </c>
      <c r="AE198" s="15" t="s">
        <v>724</v>
      </c>
      <c r="AF198" s="15">
        <v>3</v>
      </c>
      <c r="AG198" s="15" t="s">
        <v>985</v>
      </c>
    </row>
    <row r="199" spans="1:33" x14ac:dyDescent="0.25">
      <c r="A199" s="22" t="s">
        <v>552</v>
      </c>
      <c r="B199" s="47" t="s">
        <v>37</v>
      </c>
      <c r="C199" s="47" t="s">
        <v>485</v>
      </c>
      <c r="D199" s="46"/>
      <c r="E199" s="46">
        <v>36</v>
      </c>
      <c r="F199" s="46">
        <v>3</v>
      </c>
      <c r="G199" s="46">
        <v>93</v>
      </c>
      <c r="H199" s="46" t="s">
        <v>129</v>
      </c>
      <c r="I199" s="46">
        <v>4</v>
      </c>
      <c r="J199" s="46">
        <v>7</v>
      </c>
      <c r="K199" s="59">
        <v>0.57140000000000002</v>
      </c>
      <c r="L199" s="51">
        <v>1</v>
      </c>
      <c r="M199" s="51">
        <v>119</v>
      </c>
      <c r="N199" s="51">
        <v>2</v>
      </c>
      <c r="O199" s="51">
        <v>-42</v>
      </c>
      <c r="P199" s="48">
        <v>0.71430000000000005</v>
      </c>
      <c r="Q199" s="48">
        <v>0.71430000000000005</v>
      </c>
      <c r="R199" s="52">
        <v>0.7142857142857143</v>
      </c>
      <c r="S199" s="48">
        <v>0.71430000000000005</v>
      </c>
      <c r="T199" s="64">
        <v>27.5</v>
      </c>
      <c r="U199" s="14">
        <v>4.6100000000000003</v>
      </c>
      <c r="V199" s="14">
        <v>1.01</v>
      </c>
      <c r="W199" s="14">
        <f t="shared" si="21"/>
        <v>-78.091106290672457</v>
      </c>
      <c r="X199" s="14">
        <f t="shared" si="22"/>
        <v>0.98</v>
      </c>
      <c r="Y199" s="10">
        <f t="shared" si="25"/>
        <v>27.720000000000034</v>
      </c>
      <c r="Z199" s="14">
        <f t="shared" si="23"/>
        <v>1.96</v>
      </c>
      <c r="AA199" s="10">
        <f t="shared" si="26"/>
        <v>86.159999999999911</v>
      </c>
      <c r="AB199" s="14">
        <f t="shared" si="24"/>
        <v>3.5378000000000003</v>
      </c>
      <c r="AC199" s="10">
        <f t="shared" si="27"/>
        <v>90.778600000000026</v>
      </c>
      <c r="AD199" s="16" t="s">
        <v>367</v>
      </c>
      <c r="AE199" s="15" t="s">
        <v>724</v>
      </c>
      <c r="AF199" s="15">
        <v>2</v>
      </c>
      <c r="AG199" s="15" t="s">
        <v>985</v>
      </c>
    </row>
    <row r="200" spans="1:33" x14ac:dyDescent="0.25">
      <c r="A200" s="25">
        <v>44056.618055555555</v>
      </c>
      <c r="B200" s="65" t="s">
        <v>15</v>
      </c>
      <c r="C200" s="65" t="s">
        <v>553</v>
      </c>
      <c r="D200" s="66">
        <v>7</v>
      </c>
      <c r="E200" s="67">
        <v>13</v>
      </c>
      <c r="F200" s="66">
        <v>2</v>
      </c>
      <c r="G200" s="67">
        <v>85</v>
      </c>
      <c r="H200" s="65" t="s">
        <v>155</v>
      </c>
      <c r="I200" s="66">
        <v>3</v>
      </c>
      <c r="J200" s="66">
        <v>8</v>
      </c>
      <c r="K200" s="68">
        <v>0.375</v>
      </c>
      <c r="L200" s="65">
        <v>2</v>
      </c>
      <c r="M200" s="65">
        <v>86</v>
      </c>
      <c r="N200" s="65">
        <v>2</v>
      </c>
      <c r="O200" s="66">
        <v>-11.5</v>
      </c>
      <c r="P200" s="68">
        <v>0.875</v>
      </c>
      <c r="Q200" s="68">
        <v>0.875</v>
      </c>
      <c r="R200" s="69">
        <v>44050</v>
      </c>
      <c r="S200" s="68">
        <v>0.875</v>
      </c>
      <c r="T200" s="70">
        <v>56.5</v>
      </c>
      <c r="U200" s="14">
        <v>5.69</v>
      </c>
      <c r="V200" s="14">
        <v>2.8</v>
      </c>
      <c r="W200" s="14">
        <f t="shared" si="21"/>
        <v>-50.790861159929705</v>
      </c>
      <c r="X200" s="14">
        <f t="shared" si="22"/>
        <v>0.98</v>
      </c>
      <c r="Y200" s="10">
        <f t="shared" si="25"/>
        <v>28.700000000000035</v>
      </c>
      <c r="Z200" s="14">
        <f t="shared" si="23"/>
        <v>-1</v>
      </c>
      <c r="AA200" s="10">
        <f t="shared" si="26"/>
        <v>85.159999999999911</v>
      </c>
      <c r="AB200" s="14">
        <f t="shared" si="24"/>
        <v>-1</v>
      </c>
      <c r="AC200" s="10">
        <f t="shared" si="27"/>
        <v>89.778600000000026</v>
      </c>
      <c r="AD200" s="16" t="s">
        <v>370</v>
      </c>
      <c r="AE200" s="15" t="s">
        <v>724</v>
      </c>
      <c r="AF200" s="15">
        <v>2</v>
      </c>
      <c r="AG200" s="15" t="s">
        <v>984</v>
      </c>
    </row>
    <row r="201" spans="1:33" x14ac:dyDescent="0.25">
      <c r="A201" s="25">
        <v>44057.597222222219</v>
      </c>
      <c r="B201" s="65" t="s">
        <v>27</v>
      </c>
      <c r="C201" s="65" t="s">
        <v>554</v>
      </c>
      <c r="D201" s="66">
        <v>6</v>
      </c>
      <c r="E201" s="67">
        <v>41</v>
      </c>
      <c r="F201" s="66">
        <v>2</v>
      </c>
      <c r="G201" s="67">
        <v>82</v>
      </c>
      <c r="H201" s="65" t="s">
        <v>146</v>
      </c>
      <c r="I201" s="66">
        <v>1</v>
      </c>
      <c r="J201" s="66">
        <v>6</v>
      </c>
      <c r="K201" s="68">
        <v>0.16669999999999999</v>
      </c>
      <c r="L201" s="65">
        <v>2</v>
      </c>
      <c r="M201" s="65">
        <v>128</v>
      </c>
      <c r="N201" s="65">
        <v>5</v>
      </c>
      <c r="O201" s="66">
        <v>17</v>
      </c>
      <c r="P201" s="68">
        <v>0.83330000000000004</v>
      </c>
      <c r="Q201" s="68">
        <v>0.83330000000000004</v>
      </c>
      <c r="R201" s="69">
        <v>43987</v>
      </c>
      <c r="S201" s="68">
        <v>0.83330000000000004</v>
      </c>
      <c r="T201" s="70">
        <v>37.5</v>
      </c>
      <c r="U201" s="14">
        <v>5</v>
      </c>
      <c r="V201" s="14">
        <v>1.01</v>
      </c>
      <c r="W201" s="14">
        <f t="shared" si="21"/>
        <v>-79.8</v>
      </c>
      <c r="X201" s="14">
        <f t="shared" si="22"/>
        <v>0.98</v>
      </c>
      <c r="Y201" s="10">
        <f t="shared" si="25"/>
        <v>29.680000000000035</v>
      </c>
      <c r="Z201" s="14">
        <f t="shared" si="23"/>
        <v>1.96</v>
      </c>
      <c r="AA201" s="10">
        <f t="shared" si="26"/>
        <v>87.119999999999905</v>
      </c>
      <c r="AB201" s="14">
        <f t="shared" si="24"/>
        <v>3.92</v>
      </c>
      <c r="AC201" s="10">
        <f t="shared" si="27"/>
        <v>93.698600000000027</v>
      </c>
      <c r="AD201" s="16" t="s">
        <v>364</v>
      </c>
      <c r="AE201" s="15" t="s">
        <v>724</v>
      </c>
      <c r="AF201" s="15">
        <v>3</v>
      </c>
      <c r="AG201" s="15" t="s">
        <v>985</v>
      </c>
    </row>
    <row r="202" spans="1:33" x14ac:dyDescent="0.25">
      <c r="A202" s="25">
        <v>44057.694444444445</v>
      </c>
      <c r="B202" s="65" t="s">
        <v>37</v>
      </c>
      <c r="C202" s="65" t="s">
        <v>555</v>
      </c>
      <c r="D202" s="66">
        <v>5</v>
      </c>
      <c r="E202" s="67">
        <v>14</v>
      </c>
      <c r="F202" s="66">
        <v>11</v>
      </c>
      <c r="G202" s="67">
        <v>80</v>
      </c>
      <c r="H202" s="65" t="s">
        <v>51</v>
      </c>
      <c r="I202" s="66">
        <v>4</v>
      </c>
      <c r="J202" s="66">
        <v>18</v>
      </c>
      <c r="K202" s="68">
        <v>0.22220000000000001</v>
      </c>
      <c r="L202" s="65">
        <v>3</v>
      </c>
      <c r="M202" s="65">
        <v>87</v>
      </c>
      <c r="N202" s="65">
        <v>4</v>
      </c>
      <c r="O202" s="66">
        <v>7.5</v>
      </c>
      <c r="P202" s="68">
        <v>0.72219999999999995</v>
      </c>
      <c r="Q202" s="68">
        <v>0.77780000000000005</v>
      </c>
      <c r="R202" s="69" t="s">
        <v>556</v>
      </c>
      <c r="S202" s="68">
        <v>0.72219999999999995</v>
      </c>
      <c r="T202" s="70">
        <v>73.5</v>
      </c>
      <c r="U202" s="14">
        <v>8.4</v>
      </c>
      <c r="V202" s="14">
        <v>1.52</v>
      </c>
      <c r="W202" s="14">
        <f t="shared" si="21"/>
        <v>-81.904761904761898</v>
      </c>
      <c r="X202" s="14">
        <f t="shared" si="22"/>
        <v>0.98</v>
      </c>
      <c r="Y202" s="10">
        <f t="shared" si="25"/>
        <v>30.660000000000036</v>
      </c>
      <c r="Z202" s="14">
        <f t="shared" si="23"/>
        <v>1.96</v>
      </c>
      <c r="AA202" s="10">
        <f t="shared" si="26"/>
        <v>89.079999999999899</v>
      </c>
      <c r="AB202" s="14">
        <f t="shared" si="24"/>
        <v>-1</v>
      </c>
      <c r="AC202" s="10">
        <f t="shared" si="27"/>
        <v>92.698600000000027</v>
      </c>
      <c r="AD202" s="16" t="s">
        <v>364</v>
      </c>
      <c r="AE202" s="15" t="s">
        <v>724</v>
      </c>
      <c r="AF202" s="15">
        <v>3</v>
      </c>
      <c r="AG202" s="15" t="s">
        <v>985</v>
      </c>
    </row>
    <row r="203" spans="1:33" x14ac:dyDescent="0.25">
      <c r="A203" s="25">
        <v>44058.611111111109</v>
      </c>
      <c r="B203" s="65" t="s">
        <v>21</v>
      </c>
      <c r="C203" s="65" t="s">
        <v>559</v>
      </c>
      <c r="D203" s="66">
        <v>4</v>
      </c>
      <c r="E203" s="67">
        <v>19</v>
      </c>
      <c r="F203" s="66">
        <v>10</v>
      </c>
      <c r="G203" s="67">
        <v>84</v>
      </c>
      <c r="H203" s="65" t="s">
        <v>143</v>
      </c>
      <c r="I203" s="66">
        <v>3</v>
      </c>
      <c r="J203" s="66">
        <v>5</v>
      </c>
      <c r="K203" s="68">
        <v>0.6</v>
      </c>
      <c r="L203" s="65">
        <v>2</v>
      </c>
      <c r="M203" s="65">
        <v>79</v>
      </c>
      <c r="N203" s="65">
        <v>0</v>
      </c>
      <c r="O203" s="66">
        <v>0</v>
      </c>
      <c r="P203" s="68">
        <v>0.8</v>
      </c>
      <c r="Q203" s="68">
        <v>0.8</v>
      </c>
      <c r="R203" s="69">
        <v>43955</v>
      </c>
      <c r="S203" s="68">
        <v>0.8</v>
      </c>
      <c r="T203" s="70">
        <v>28</v>
      </c>
      <c r="U203" s="14">
        <v>3.74</v>
      </c>
      <c r="V203" s="14">
        <v>1.01</v>
      </c>
      <c r="W203" s="14">
        <f t="shared" si="21"/>
        <v>-72.994652406417117</v>
      </c>
      <c r="X203" s="14">
        <f t="shared" si="22"/>
        <v>0.98</v>
      </c>
      <c r="Y203" s="10">
        <f t="shared" si="25"/>
        <v>31.640000000000036</v>
      </c>
      <c r="Z203" s="14">
        <f t="shared" si="23"/>
        <v>1.96</v>
      </c>
      <c r="AA203" s="10">
        <f t="shared" si="26"/>
        <v>91.039999999999893</v>
      </c>
      <c r="AB203" s="14">
        <f t="shared" si="24"/>
        <v>2.6852</v>
      </c>
      <c r="AC203" s="10">
        <f t="shared" si="27"/>
        <v>95.383800000000022</v>
      </c>
      <c r="AD203" s="16" t="s">
        <v>364</v>
      </c>
      <c r="AE203" s="15" t="s">
        <v>724</v>
      </c>
      <c r="AF203" s="15">
        <v>3</v>
      </c>
      <c r="AG203" s="15" t="s">
        <v>985</v>
      </c>
    </row>
    <row r="204" spans="1:33" x14ac:dyDescent="0.25">
      <c r="A204" s="25">
        <v>44058.625</v>
      </c>
      <c r="B204" s="65" t="s">
        <v>13</v>
      </c>
      <c r="C204" s="65" t="s">
        <v>560</v>
      </c>
      <c r="D204" s="66">
        <v>15</v>
      </c>
      <c r="E204" s="67">
        <v>42</v>
      </c>
      <c r="F204" s="66">
        <v>5</v>
      </c>
      <c r="G204" s="67">
        <v>108</v>
      </c>
      <c r="H204" s="65" t="s">
        <v>150</v>
      </c>
      <c r="I204" s="66">
        <v>2</v>
      </c>
      <c r="J204" s="66">
        <v>5</v>
      </c>
      <c r="K204" s="68">
        <v>0.4</v>
      </c>
      <c r="L204" s="65">
        <v>2</v>
      </c>
      <c r="M204" s="65">
        <v>105</v>
      </c>
      <c r="N204" s="65">
        <v>2</v>
      </c>
      <c r="O204" s="66">
        <v>-11.5</v>
      </c>
      <c r="P204" s="68">
        <v>0.8</v>
      </c>
      <c r="Q204" s="68">
        <v>1</v>
      </c>
      <c r="R204" s="69">
        <v>43955</v>
      </c>
      <c r="S204" s="68">
        <v>0.8</v>
      </c>
      <c r="T204" s="70">
        <v>28</v>
      </c>
      <c r="U204" s="14">
        <v>8</v>
      </c>
      <c r="V204" s="14">
        <v>2.2200000000000002</v>
      </c>
      <c r="W204" s="14">
        <f t="shared" si="21"/>
        <v>-72.25</v>
      </c>
      <c r="X204" s="14">
        <f t="shared" si="22"/>
        <v>0.98</v>
      </c>
      <c r="Y204" s="10">
        <f t="shared" si="25"/>
        <v>32.620000000000033</v>
      </c>
      <c r="Z204" s="14">
        <f t="shared" si="23"/>
        <v>1.96</v>
      </c>
      <c r="AA204" s="10">
        <f t="shared" si="26"/>
        <v>92.999999999999886</v>
      </c>
      <c r="AB204" s="14">
        <f t="shared" si="24"/>
        <v>-1</v>
      </c>
      <c r="AC204" s="10">
        <f t="shared" si="27"/>
        <v>94.383800000000022</v>
      </c>
      <c r="AD204" s="16" t="s">
        <v>363</v>
      </c>
      <c r="AE204" s="15" t="s">
        <v>724</v>
      </c>
      <c r="AF204" s="15" t="s">
        <v>738</v>
      </c>
      <c r="AG204" s="15" t="s">
        <v>985</v>
      </c>
    </row>
    <row r="205" spans="1:33" x14ac:dyDescent="0.25">
      <c r="A205" s="25">
        <v>44058.635416666664</v>
      </c>
      <c r="B205" s="65" t="s">
        <v>21</v>
      </c>
      <c r="C205" s="65" t="s">
        <v>561</v>
      </c>
      <c r="D205" s="66">
        <v>8</v>
      </c>
      <c r="E205" s="67">
        <v>59</v>
      </c>
      <c r="F205" s="66">
        <v>10</v>
      </c>
      <c r="G205" s="67">
        <v>87</v>
      </c>
      <c r="H205" s="65" t="s">
        <v>87</v>
      </c>
      <c r="I205" s="66">
        <v>2</v>
      </c>
      <c r="J205" s="66">
        <v>8</v>
      </c>
      <c r="K205" s="68">
        <v>0.25</v>
      </c>
      <c r="L205" s="65">
        <v>2</v>
      </c>
      <c r="M205" s="65">
        <v>79</v>
      </c>
      <c r="N205" s="65">
        <v>0</v>
      </c>
      <c r="O205" s="66">
        <v>0</v>
      </c>
      <c r="P205" s="68">
        <v>0.75</v>
      </c>
      <c r="Q205" s="68">
        <v>0.875</v>
      </c>
      <c r="R205" s="69">
        <v>44049</v>
      </c>
      <c r="S205" s="68">
        <v>0.75</v>
      </c>
      <c r="T205" s="70">
        <v>37</v>
      </c>
      <c r="U205" s="14">
        <v>8.5</v>
      </c>
      <c r="V205" s="14">
        <v>2.02</v>
      </c>
      <c r="W205" s="14">
        <f t="shared" si="21"/>
        <v>-76.235294117647058</v>
      </c>
      <c r="X205" s="14">
        <f t="shared" si="22"/>
        <v>0.98</v>
      </c>
      <c r="Y205" s="10">
        <f t="shared" si="25"/>
        <v>33.60000000000003</v>
      </c>
      <c r="Z205" s="14">
        <f t="shared" si="23"/>
        <v>1.96</v>
      </c>
      <c r="AA205" s="10">
        <f t="shared" si="26"/>
        <v>94.95999999999988</v>
      </c>
      <c r="AB205" s="14">
        <f t="shared" si="24"/>
        <v>-1</v>
      </c>
      <c r="AC205" s="10">
        <f t="shared" si="27"/>
        <v>93.383800000000022</v>
      </c>
      <c r="AD205" s="16" t="s">
        <v>364</v>
      </c>
      <c r="AE205" s="15" t="s">
        <v>724</v>
      </c>
      <c r="AF205" s="15">
        <v>4</v>
      </c>
      <c r="AG205" s="15" t="s">
        <v>985</v>
      </c>
    </row>
    <row r="206" spans="1:33" x14ac:dyDescent="0.25">
      <c r="A206" s="25">
        <v>44058.746527777781</v>
      </c>
      <c r="B206" s="65" t="s">
        <v>13</v>
      </c>
      <c r="C206" s="65" t="s">
        <v>562</v>
      </c>
      <c r="D206" s="66">
        <v>7</v>
      </c>
      <c r="E206" s="67">
        <v>23</v>
      </c>
      <c r="F206" s="66">
        <v>13</v>
      </c>
      <c r="G206" s="67">
        <v>80</v>
      </c>
      <c r="H206" s="65" t="s">
        <v>563</v>
      </c>
      <c r="I206" s="66">
        <v>5</v>
      </c>
      <c r="J206" s="66">
        <v>20</v>
      </c>
      <c r="K206" s="68">
        <v>0.25</v>
      </c>
      <c r="L206" s="65">
        <v>2</v>
      </c>
      <c r="M206" s="65">
        <v>80</v>
      </c>
      <c r="N206" s="65">
        <v>3</v>
      </c>
      <c r="O206" s="66">
        <v>-32.5</v>
      </c>
      <c r="P206" s="68">
        <v>0.7</v>
      </c>
      <c r="Q206" s="68">
        <v>0.85</v>
      </c>
      <c r="R206" s="69" t="s">
        <v>103</v>
      </c>
      <c r="S206" s="68">
        <v>0.7</v>
      </c>
      <c r="T206" s="70">
        <v>73</v>
      </c>
      <c r="U206" s="14">
        <v>4.2</v>
      </c>
      <c r="V206" s="14">
        <v>1.1100000000000001</v>
      </c>
      <c r="W206" s="14">
        <f t="shared" si="21"/>
        <v>-73.571428571428569</v>
      </c>
      <c r="X206" s="14">
        <f t="shared" si="22"/>
        <v>0.98</v>
      </c>
      <c r="Y206" s="10">
        <f t="shared" si="25"/>
        <v>34.580000000000027</v>
      </c>
      <c r="Z206" s="14">
        <f t="shared" si="23"/>
        <v>1.96</v>
      </c>
      <c r="AA206" s="10">
        <f t="shared" si="26"/>
        <v>96.919999999999874</v>
      </c>
      <c r="AB206" s="14">
        <f t="shared" si="24"/>
        <v>-1</v>
      </c>
      <c r="AC206" s="10">
        <f t="shared" si="27"/>
        <v>92.383800000000022</v>
      </c>
      <c r="AD206" s="16" t="s">
        <v>363</v>
      </c>
      <c r="AE206" s="15" t="s">
        <v>724</v>
      </c>
      <c r="AF206" s="15">
        <v>4</v>
      </c>
      <c r="AG206" s="15" t="s">
        <v>996</v>
      </c>
    </row>
    <row r="207" spans="1:33" x14ac:dyDescent="0.25">
      <c r="A207" s="25">
        <v>44060.611111111109</v>
      </c>
      <c r="B207" s="65" t="s">
        <v>58</v>
      </c>
      <c r="C207" s="65" t="s">
        <v>424</v>
      </c>
      <c r="D207" s="66">
        <v>4.5</v>
      </c>
      <c r="E207" s="67">
        <v>38</v>
      </c>
      <c r="F207" s="66">
        <v>0</v>
      </c>
      <c r="G207" s="67">
        <v>112</v>
      </c>
      <c r="H207" s="65" t="s">
        <v>31</v>
      </c>
      <c r="I207" s="66">
        <v>4</v>
      </c>
      <c r="J207" s="66">
        <v>30</v>
      </c>
      <c r="K207" s="68">
        <v>0.1333</v>
      </c>
      <c r="L207" s="65">
        <v>3</v>
      </c>
      <c r="M207" s="65">
        <v>66</v>
      </c>
      <c r="N207" s="65">
        <v>4</v>
      </c>
      <c r="O207" s="66">
        <v>7.5</v>
      </c>
      <c r="P207" s="68">
        <v>0.7</v>
      </c>
      <c r="Q207" s="68">
        <v>0.86670000000000003</v>
      </c>
      <c r="R207" s="69" t="s">
        <v>568</v>
      </c>
      <c r="S207" s="68">
        <v>0.7</v>
      </c>
      <c r="T207" s="70">
        <v>109.5</v>
      </c>
      <c r="U207" s="14">
        <v>6.7</v>
      </c>
      <c r="V207" s="14">
        <v>1.01</v>
      </c>
      <c r="W207" s="14">
        <f t="shared" si="21"/>
        <v>-84.925373134328353</v>
      </c>
      <c r="X207" s="14">
        <f t="shared" si="22"/>
        <v>0.98</v>
      </c>
      <c r="Y207" s="10">
        <f t="shared" si="25"/>
        <v>35.560000000000024</v>
      </c>
      <c r="Z207" s="14">
        <f t="shared" si="23"/>
        <v>1.96</v>
      </c>
      <c r="AA207" s="10">
        <f t="shared" si="26"/>
        <v>98.879999999999868</v>
      </c>
      <c r="AB207" s="14">
        <f t="shared" si="24"/>
        <v>5.5860000000000003</v>
      </c>
      <c r="AC207" s="10">
        <f t="shared" si="27"/>
        <v>97.969800000000021</v>
      </c>
      <c r="AD207" s="16" t="s">
        <v>363</v>
      </c>
      <c r="AE207" s="15" t="s">
        <v>723</v>
      </c>
      <c r="AF207" s="15">
        <v>4</v>
      </c>
      <c r="AG207" s="15" t="s">
        <v>985</v>
      </c>
    </row>
    <row r="208" spans="1:33" x14ac:dyDescent="0.25">
      <c r="A208" s="25">
        <v>44060.673611111109</v>
      </c>
      <c r="B208" s="65" t="s">
        <v>58</v>
      </c>
      <c r="C208" s="65" t="s">
        <v>564</v>
      </c>
      <c r="D208" s="66">
        <v>4</v>
      </c>
      <c r="E208" s="67">
        <v>22</v>
      </c>
      <c r="F208" s="66">
        <v>0</v>
      </c>
      <c r="G208" s="67">
        <v>118</v>
      </c>
      <c r="H208" s="65" t="s">
        <v>565</v>
      </c>
      <c r="I208" s="66">
        <v>2</v>
      </c>
      <c r="J208" s="66">
        <v>5</v>
      </c>
      <c r="K208" s="68">
        <v>0.4</v>
      </c>
      <c r="L208" s="65">
        <v>1</v>
      </c>
      <c r="M208" s="65">
        <v>64</v>
      </c>
      <c r="N208" s="65">
        <v>1</v>
      </c>
      <c r="O208" s="66">
        <v>9.5</v>
      </c>
      <c r="P208" s="68">
        <v>1</v>
      </c>
      <c r="Q208" s="68">
        <v>1</v>
      </c>
      <c r="R208" s="69">
        <v>43956</v>
      </c>
      <c r="S208" s="68">
        <v>1</v>
      </c>
      <c r="T208" s="70">
        <v>47.5</v>
      </c>
      <c r="U208" s="14">
        <v>4.5999999999999996</v>
      </c>
      <c r="V208" s="14">
        <v>1.52</v>
      </c>
      <c r="W208" s="14">
        <f t="shared" si="21"/>
        <v>-66.956521739130437</v>
      </c>
      <c r="X208" s="14">
        <f t="shared" si="22"/>
        <v>0.98</v>
      </c>
      <c r="Y208" s="10">
        <f t="shared" si="25"/>
        <v>36.54000000000002</v>
      </c>
      <c r="Z208" s="14">
        <f t="shared" si="23"/>
        <v>1.96</v>
      </c>
      <c r="AA208" s="10">
        <f t="shared" si="26"/>
        <v>100.83999999999986</v>
      </c>
      <c r="AB208" s="14">
        <f t="shared" si="24"/>
        <v>-1</v>
      </c>
      <c r="AC208" s="10">
        <f t="shared" si="27"/>
        <v>96.969800000000021</v>
      </c>
      <c r="AD208" s="16" t="s">
        <v>367</v>
      </c>
      <c r="AE208" s="15" t="s">
        <v>721</v>
      </c>
      <c r="AF208" s="15">
        <v>4</v>
      </c>
      <c r="AG208" s="15" t="s">
        <v>985</v>
      </c>
    </row>
    <row r="209" spans="1:33" x14ac:dyDescent="0.25">
      <c r="A209" s="25">
        <v>44060.694444444445</v>
      </c>
      <c r="B209" s="65" t="s">
        <v>58</v>
      </c>
      <c r="C209" s="65" t="s">
        <v>566</v>
      </c>
      <c r="D209" s="66">
        <v>6</v>
      </c>
      <c r="E209" s="67">
        <v>22</v>
      </c>
      <c r="F209" s="66">
        <v>0</v>
      </c>
      <c r="G209" s="67">
        <v>113</v>
      </c>
      <c r="H209" s="65" t="s">
        <v>567</v>
      </c>
      <c r="I209" s="66">
        <v>1</v>
      </c>
      <c r="J209" s="66">
        <v>6</v>
      </c>
      <c r="K209" s="68">
        <v>0.16669999999999999</v>
      </c>
      <c r="L209" s="65">
        <v>2</v>
      </c>
      <c r="M209" s="65">
        <v>57</v>
      </c>
      <c r="N209" s="65">
        <v>1</v>
      </c>
      <c r="O209" s="66">
        <v>9.5</v>
      </c>
      <c r="P209" s="68">
        <v>0.83330000000000004</v>
      </c>
      <c r="Q209" s="68">
        <v>0.83330000000000004</v>
      </c>
      <c r="R209" s="69">
        <v>43987</v>
      </c>
      <c r="S209" s="68">
        <v>0.83330000000000004</v>
      </c>
      <c r="T209" s="70">
        <v>37.5</v>
      </c>
      <c r="U209" s="14">
        <v>3.6</v>
      </c>
      <c r="V209" s="14">
        <v>3.2</v>
      </c>
      <c r="W209" s="14">
        <f t="shared" si="21"/>
        <v>-11.1111111111111</v>
      </c>
      <c r="X209" s="14">
        <f t="shared" si="22"/>
        <v>-1</v>
      </c>
      <c r="Y209" s="10">
        <f t="shared" si="25"/>
        <v>35.54000000000002</v>
      </c>
      <c r="Z209" s="14">
        <f t="shared" si="23"/>
        <v>-1</v>
      </c>
      <c r="AA209" s="10">
        <f t="shared" si="26"/>
        <v>99.839999999999861</v>
      </c>
      <c r="AB209" s="14">
        <f t="shared" si="24"/>
        <v>-1</v>
      </c>
      <c r="AC209" s="10">
        <f t="shared" si="27"/>
        <v>95.969800000000021</v>
      </c>
      <c r="AD209" s="16" t="s">
        <v>363</v>
      </c>
      <c r="AE209" s="15" t="s">
        <v>723</v>
      </c>
      <c r="AF209" s="15">
        <v>4</v>
      </c>
      <c r="AG209" s="15" t="s">
        <v>986</v>
      </c>
    </row>
    <row r="210" spans="1:33" x14ac:dyDescent="0.25">
      <c r="A210" s="22" t="s">
        <v>667</v>
      </c>
      <c r="B210" s="47" t="s">
        <v>38</v>
      </c>
      <c r="C210" s="47" t="s">
        <v>614</v>
      </c>
      <c r="D210" s="46">
        <v>7</v>
      </c>
      <c r="E210" s="46">
        <v>43</v>
      </c>
      <c r="F210" s="46">
        <v>1</v>
      </c>
      <c r="G210" s="46">
        <v>88</v>
      </c>
      <c r="H210" s="46" t="s">
        <v>63</v>
      </c>
      <c r="I210" s="46">
        <v>1</v>
      </c>
      <c r="J210" s="46">
        <v>5</v>
      </c>
      <c r="K210" s="59">
        <v>0.2</v>
      </c>
      <c r="L210" s="51">
        <v>3</v>
      </c>
      <c r="M210" s="51">
        <v>105</v>
      </c>
      <c r="N210" s="51">
        <v>2</v>
      </c>
      <c r="O210" s="51">
        <v>19</v>
      </c>
      <c r="P210" s="48">
        <v>0.8</v>
      </c>
      <c r="Q210" s="48">
        <v>0.8</v>
      </c>
      <c r="R210" s="52">
        <v>0.8</v>
      </c>
      <c r="S210" s="48">
        <v>0.8</v>
      </c>
      <c r="T210" s="64">
        <v>28</v>
      </c>
      <c r="U210" s="14">
        <v>7</v>
      </c>
      <c r="V210" s="14">
        <v>2.14</v>
      </c>
      <c r="W210" s="14">
        <f t="shared" si="21"/>
        <v>-69.428571428571431</v>
      </c>
      <c r="X210" s="14">
        <f t="shared" si="22"/>
        <v>0.98</v>
      </c>
      <c r="Y210" s="10">
        <f t="shared" si="25"/>
        <v>36.520000000000017</v>
      </c>
      <c r="Z210" s="14">
        <f t="shared" si="23"/>
        <v>1.96</v>
      </c>
      <c r="AA210" s="10">
        <f t="shared" si="26"/>
        <v>101.79999999999986</v>
      </c>
      <c r="AB210" s="14">
        <f t="shared" si="24"/>
        <v>-1</v>
      </c>
      <c r="AC210" s="10">
        <f t="shared" si="27"/>
        <v>94.969800000000021</v>
      </c>
      <c r="AD210" s="16" t="s">
        <v>363</v>
      </c>
      <c r="AE210" s="15" t="s">
        <v>724</v>
      </c>
      <c r="AF210" s="15">
        <v>2</v>
      </c>
      <c r="AG210" s="15" t="s">
        <v>985</v>
      </c>
    </row>
    <row r="211" spans="1:33" x14ac:dyDescent="0.25">
      <c r="A211" s="22" t="s">
        <v>676</v>
      </c>
      <c r="B211" s="47" t="s">
        <v>47</v>
      </c>
      <c r="C211" s="47" t="s">
        <v>677</v>
      </c>
      <c r="D211" s="46">
        <v>11</v>
      </c>
      <c r="E211" s="46">
        <v>29</v>
      </c>
      <c r="F211" s="46">
        <v>5</v>
      </c>
      <c r="G211" s="46">
        <v>90</v>
      </c>
      <c r="H211" s="46" t="s">
        <v>473</v>
      </c>
      <c r="I211" s="46">
        <v>3</v>
      </c>
      <c r="J211" s="46">
        <v>10</v>
      </c>
      <c r="K211" s="59">
        <v>0.3</v>
      </c>
      <c r="L211" s="51">
        <v>2</v>
      </c>
      <c r="M211" s="51">
        <v>91</v>
      </c>
      <c r="N211" s="51">
        <v>2</v>
      </c>
      <c r="O211" s="51">
        <v>-11.5</v>
      </c>
      <c r="P211" s="48">
        <v>0.7</v>
      </c>
      <c r="Q211" s="48">
        <v>0.9</v>
      </c>
      <c r="R211" s="52">
        <v>0.7</v>
      </c>
      <c r="S211" s="48">
        <v>0.7</v>
      </c>
      <c r="T211" s="64">
        <v>36.5</v>
      </c>
      <c r="U211" s="14">
        <v>6</v>
      </c>
      <c r="V211" s="14">
        <v>6</v>
      </c>
      <c r="W211" s="14">
        <f t="shared" si="21"/>
        <v>0</v>
      </c>
      <c r="X211" s="14">
        <f t="shared" si="22"/>
        <v>-1</v>
      </c>
      <c r="Y211" s="10">
        <f t="shared" si="25"/>
        <v>35.520000000000017</v>
      </c>
      <c r="Z211" s="14">
        <f t="shared" si="23"/>
        <v>-1</v>
      </c>
      <c r="AA211" s="10">
        <f t="shared" si="26"/>
        <v>100.79999999999986</v>
      </c>
      <c r="AB211" s="14">
        <f t="shared" si="24"/>
        <v>-1</v>
      </c>
      <c r="AC211" s="10">
        <f t="shared" si="27"/>
        <v>93.969800000000021</v>
      </c>
      <c r="AD211" s="16" t="s">
        <v>363</v>
      </c>
      <c r="AE211" s="15" t="s">
        <v>724</v>
      </c>
      <c r="AF211" s="15">
        <v>3</v>
      </c>
      <c r="AG211" s="15" t="s">
        <v>985</v>
      </c>
    </row>
    <row r="212" spans="1:33" x14ac:dyDescent="0.25">
      <c r="A212" s="22" t="s">
        <v>671</v>
      </c>
      <c r="B212" s="47" t="s">
        <v>38</v>
      </c>
      <c r="C212" s="47" t="s">
        <v>622</v>
      </c>
      <c r="D212" s="46">
        <v>7</v>
      </c>
      <c r="E212" s="46">
        <v>66</v>
      </c>
      <c r="F212" s="46">
        <v>12</v>
      </c>
      <c r="G212" s="46">
        <v>108</v>
      </c>
      <c r="H212" s="46" t="s">
        <v>130</v>
      </c>
      <c r="I212" s="46">
        <v>4</v>
      </c>
      <c r="J212" s="46">
        <v>7</v>
      </c>
      <c r="K212" s="59">
        <v>0.57140000000000002</v>
      </c>
      <c r="L212" s="51">
        <v>2</v>
      </c>
      <c r="M212" s="51">
        <v>89</v>
      </c>
      <c r="N212" s="51">
        <v>1</v>
      </c>
      <c r="O212" s="51">
        <v>9.5</v>
      </c>
      <c r="P212" s="48">
        <v>0.85709999999999997</v>
      </c>
      <c r="Q212" s="48">
        <v>0.85709999999999997</v>
      </c>
      <c r="R212" s="52">
        <v>0.8571428571428571</v>
      </c>
      <c r="S212" s="48">
        <v>0.85709999999999997</v>
      </c>
      <c r="T212" s="64">
        <v>47</v>
      </c>
      <c r="U212" s="14">
        <v>7.4</v>
      </c>
      <c r="V212" s="14">
        <v>1.01</v>
      </c>
      <c r="W212" s="14">
        <f t="shared" si="21"/>
        <v>-86.351351351351354</v>
      </c>
      <c r="X212" s="14">
        <f t="shared" si="22"/>
        <v>0.98</v>
      </c>
      <c r="Y212" s="10">
        <f t="shared" si="25"/>
        <v>36.500000000000014</v>
      </c>
      <c r="Z212" s="14">
        <f t="shared" si="23"/>
        <v>1.96</v>
      </c>
      <c r="AA212" s="10">
        <f t="shared" si="26"/>
        <v>102.75999999999985</v>
      </c>
      <c r="AB212" s="14">
        <f t="shared" si="24"/>
        <v>6.2720000000000002</v>
      </c>
      <c r="AC212" s="10">
        <f t="shared" si="27"/>
        <v>100.24180000000003</v>
      </c>
      <c r="AD212" s="16" t="s">
        <v>362</v>
      </c>
      <c r="AE212" s="15" t="s">
        <v>724</v>
      </c>
      <c r="AF212" s="15">
        <v>2</v>
      </c>
      <c r="AG212" s="15" t="s">
        <v>985</v>
      </c>
    </row>
    <row r="213" spans="1:33" x14ac:dyDescent="0.25">
      <c r="A213" s="22" t="s">
        <v>671</v>
      </c>
      <c r="B213" s="47" t="s">
        <v>38</v>
      </c>
      <c r="C213" s="47" t="s">
        <v>624</v>
      </c>
      <c r="D213" s="46">
        <v>10</v>
      </c>
      <c r="E213" s="46">
        <v>36</v>
      </c>
      <c r="F213" s="46">
        <v>9</v>
      </c>
      <c r="G213" s="46">
        <v>109</v>
      </c>
      <c r="H213" s="46" t="s">
        <v>464</v>
      </c>
      <c r="I213" s="46">
        <v>5</v>
      </c>
      <c r="J213" s="46">
        <v>8</v>
      </c>
      <c r="K213" s="59">
        <v>0.625</v>
      </c>
      <c r="L213" s="51">
        <v>3</v>
      </c>
      <c r="M213" s="51">
        <v>125</v>
      </c>
      <c r="N213" s="51">
        <v>4</v>
      </c>
      <c r="O213" s="51">
        <v>-53.5</v>
      </c>
      <c r="P213" s="48">
        <v>0.75</v>
      </c>
      <c r="Q213" s="48">
        <v>0.875</v>
      </c>
      <c r="R213" s="52">
        <v>0.75</v>
      </c>
      <c r="S213" s="48">
        <v>0.75</v>
      </c>
      <c r="T213" s="64">
        <v>37</v>
      </c>
      <c r="U213" s="14">
        <v>7.8</v>
      </c>
      <c r="V213" s="14">
        <v>6.4</v>
      </c>
      <c r="W213" s="14">
        <f t="shared" si="21"/>
        <v>-17.948717948717942</v>
      </c>
      <c r="X213" s="14">
        <f t="shared" si="22"/>
        <v>-1</v>
      </c>
      <c r="Y213" s="10">
        <f t="shared" si="25"/>
        <v>35.500000000000014</v>
      </c>
      <c r="Z213" s="14">
        <f t="shared" si="23"/>
        <v>-1</v>
      </c>
      <c r="AA213" s="10">
        <f t="shared" si="26"/>
        <v>101.75999999999985</v>
      </c>
      <c r="AB213" s="14">
        <f t="shared" si="24"/>
        <v>-1</v>
      </c>
      <c r="AC213" s="10">
        <f t="shared" si="27"/>
        <v>99.241800000000026</v>
      </c>
      <c r="AD213" s="16" t="s">
        <v>367</v>
      </c>
      <c r="AE213" s="15" t="s">
        <v>724</v>
      </c>
      <c r="AF213" s="15">
        <v>2</v>
      </c>
      <c r="AG213" s="15" t="s">
        <v>985</v>
      </c>
    </row>
    <row r="214" spans="1:33" x14ac:dyDescent="0.25">
      <c r="A214" s="22" t="s">
        <v>672</v>
      </c>
      <c r="B214" s="47" t="s">
        <v>58</v>
      </c>
      <c r="C214" s="47" t="s">
        <v>595</v>
      </c>
      <c r="D214" s="46">
        <v>4.5</v>
      </c>
      <c r="E214" s="46">
        <v>16</v>
      </c>
      <c r="F214" s="46">
        <v>0</v>
      </c>
      <c r="G214" s="46">
        <v>97</v>
      </c>
      <c r="H214" s="46" t="s">
        <v>594</v>
      </c>
      <c r="I214" s="46">
        <v>1</v>
      </c>
      <c r="J214" s="46">
        <v>7</v>
      </c>
      <c r="K214" s="59">
        <v>0.1429</v>
      </c>
      <c r="L214" s="51">
        <v>3</v>
      </c>
      <c r="M214" s="51">
        <v>74</v>
      </c>
      <c r="N214" s="51">
        <v>2</v>
      </c>
      <c r="O214" s="51">
        <v>-11.5</v>
      </c>
      <c r="P214" s="48">
        <v>0.85709999999999997</v>
      </c>
      <c r="Q214" s="48">
        <v>0.85709999999999997</v>
      </c>
      <c r="R214" s="52">
        <v>0.8571428571428571</v>
      </c>
      <c r="S214" s="48">
        <v>0.85709999999999997</v>
      </c>
      <c r="T214" s="64">
        <v>47</v>
      </c>
      <c r="U214" s="14">
        <v>4.5</v>
      </c>
      <c r="V214" s="14">
        <v>1.72</v>
      </c>
      <c r="W214" s="14">
        <f t="shared" si="21"/>
        <v>-61.777777777777779</v>
      </c>
      <c r="X214" s="14">
        <f t="shared" si="22"/>
        <v>0.98</v>
      </c>
      <c r="Y214" s="10">
        <f t="shared" si="25"/>
        <v>36.480000000000011</v>
      </c>
      <c r="Z214" s="14">
        <f t="shared" si="23"/>
        <v>-1</v>
      </c>
      <c r="AA214" s="10">
        <f t="shared" si="26"/>
        <v>100.75999999999985</v>
      </c>
      <c r="AB214" s="14">
        <f t="shared" si="24"/>
        <v>-1</v>
      </c>
      <c r="AC214" s="10">
        <f t="shared" si="27"/>
        <v>98.241800000000026</v>
      </c>
      <c r="AD214" s="16" t="s">
        <v>367</v>
      </c>
      <c r="AE214" s="15" t="s">
        <v>723</v>
      </c>
      <c r="AF214" s="15">
        <v>4</v>
      </c>
      <c r="AG214" s="15" t="s">
        <v>985</v>
      </c>
    </row>
    <row r="215" spans="1:33" x14ac:dyDescent="0.25">
      <c r="A215" s="22" t="s">
        <v>673</v>
      </c>
      <c r="B215" s="47" t="s">
        <v>38</v>
      </c>
      <c r="C215" s="47" t="s">
        <v>490</v>
      </c>
      <c r="D215" s="46">
        <v>3.5</v>
      </c>
      <c r="E215" s="46">
        <v>21</v>
      </c>
      <c r="F215" s="46">
        <v>11</v>
      </c>
      <c r="G215" s="46">
        <v>103</v>
      </c>
      <c r="H215" s="46" t="s">
        <v>674</v>
      </c>
      <c r="I215" s="46">
        <v>3</v>
      </c>
      <c r="J215" s="46">
        <v>6</v>
      </c>
      <c r="K215" s="59">
        <v>0.5</v>
      </c>
      <c r="L215" s="51">
        <v>1</v>
      </c>
      <c r="M215" s="51">
        <v>132</v>
      </c>
      <c r="N215" s="51">
        <v>2</v>
      </c>
      <c r="O215" s="51">
        <v>-11.5</v>
      </c>
      <c r="P215" s="48">
        <v>0.83330000000000004</v>
      </c>
      <c r="Q215" s="48">
        <v>0.83330000000000004</v>
      </c>
      <c r="R215" s="52">
        <v>0.83333333333333337</v>
      </c>
      <c r="S215" s="48">
        <v>0.83330000000000004</v>
      </c>
      <c r="T215" s="64">
        <v>37.5</v>
      </c>
      <c r="U215" s="14">
        <v>5</v>
      </c>
      <c r="V215" s="14">
        <v>3</v>
      </c>
      <c r="W215" s="14">
        <f t="shared" si="21"/>
        <v>-40</v>
      </c>
      <c r="X215" s="14">
        <f t="shared" si="22"/>
        <v>-1</v>
      </c>
      <c r="Y215" s="10">
        <f t="shared" si="25"/>
        <v>35.480000000000011</v>
      </c>
      <c r="Z215" s="14">
        <f t="shared" si="23"/>
        <v>-1</v>
      </c>
      <c r="AA215" s="10">
        <f t="shared" si="26"/>
        <v>99.759999999999849</v>
      </c>
      <c r="AB215" s="14">
        <f t="shared" si="24"/>
        <v>-1</v>
      </c>
      <c r="AC215" s="10">
        <f t="shared" si="27"/>
        <v>97.241800000000026</v>
      </c>
      <c r="AD215" s="16" t="s">
        <v>367</v>
      </c>
      <c r="AE215" s="15" t="s">
        <v>724</v>
      </c>
      <c r="AF215" s="15">
        <v>2</v>
      </c>
      <c r="AG215" s="15" t="s">
        <v>987</v>
      </c>
    </row>
    <row r="216" spans="1:33" x14ac:dyDescent="0.25">
      <c r="A216" s="22" t="s">
        <v>673</v>
      </c>
      <c r="B216" s="47" t="s">
        <v>38</v>
      </c>
      <c r="C216" s="47" t="s">
        <v>675</v>
      </c>
      <c r="D216" s="46">
        <v>5.5</v>
      </c>
      <c r="E216" s="46">
        <v>19</v>
      </c>
      <c r="F216" s="46">
        <v>2</v>
      </c>
      <c r="G216" s="46">
        <v>93</v>
      </c>
      <c r="H216" s="46" t="s">
        <v>613</v>
      </c>
      <c r="I216" s="46">
        <v>3</v>
      </c>
      <c r="J216" s="46">
        <v>7</v>
      </c>
      <c r="K216" s="59">
        <v>0.42859999999999998</v>
      </c>
      <c r="L216" s="51">
        <v>1</v>
      </c>
      <c r="M216" s="51">
        <v>123</v>
      </c>
      <c r="N216" s="51">
        <v>1</v>
      </c>
      <c r="O216" s="51">
        <v>9.5</v>
      </c>
      <c r="P216" s="48">
        <v>0.71430000000000005</v>
      </c>
      <c r="Q216" s="48">
        <v>0.85709999999999997</v>
      </c>
      <c r="R216" s="52">
        <v>0.7142857142857143</v>
      </c>
      <c r="S216" s="48">
        <v>0.71430000000000005</v>
      </c>
      <c r="T216" s="64">
        <v>27.5</v>
      </c>
      <c r="U216" s="14">
        <v>5.6</v>
      </c>
      <c r="V216" s="14">
        <v>1.39</v>
      </c>
      <c r="W216" s="14">
        <f t="shared" si="21"/>
        <v>-75.178571428571431</v>
      </c>
      <c r="X216" s="14">
        <f t="shared" si="22"/>
        <v>0.98</v>
      </c>
      <c r="Y216" s="10">
        <f t="shared" si="25"/>
        <v>36.460000000000008</v>
      </c>
      <c r="Z216" s="14">
        <f t="shared" si="23"/>
        <v>1.96</v>
      </c>
      <c r="AA216" s="10">
        <f t="shared" si="26"/>
        <v>101.71999999999984</v>
      </c>
      <c r="AB216" s="14">
        <f t="shared" si="24"/>
        <v>-1</v>
      </c>
      <c r="AC216" s="10">
        <f t="shared" si="27"/>
        <v>96.241800000000026</v>
      </c>
      <c r="AD216" s="16" t="s">
        <v>367</v>
      </c>
      <c r="AE216" s="15" t="s">
        <v>724</v>
      </c>
      <c r="AF216" s="15">
        <v>2</v>
      </c>
      <c r="AG216" s="15" t="s">
        <v>987</v>
      </c>
    </row>
    <row r="217" spans="1:33" x14ac:dyDescent="0.25">
      <c r="A217" s="22" t="s">
        <v>679</v>
      </c>
      <c r="B217" s="47" t="s">
        <v>305</v>
      </c>
      <c r="C217" s="47" t="s">
        <v>603</v>
      </c>
      <c r="D217" s="46">
        <v>9</v>
      </c>
      <c r="E217" s="46">
        <v>8</v>
      </c>
      <c r="F217" s="46">
        <v>10</v>
      </c>
      <c r="G217" s="46">
        <v>91</v>
      </c>
      <c r="H217" s="46" t="s">
        <v>230</v>
      </c>
      <c r="I217" s="46">
        <v>1</v>
      </c>
      <c r="J217" s="46">
        <v>5</v>
      </c>
      <c r="K217" s="59">
        <v>0.2</v>
      </c>
      <c r="L217" s="51">
        <v>3</v>
      </c>
      <c r="M217" s="51">
        <v>108</v>
      </c>
      <c r="N217" s="51">
        <v>3</v>
      </c>
      <c r="O217" s="51">
        <v>-2</v>
      </c>
      <c r="P217" s="48">
        <v>0.8</v>
      </c>
      <c r="Q217" s="48">
        <v>0.8</v>
      </c>
      <c r="R217" s="52">
        <v>0.8</v>
      </c>
      <c r="S217" s="48">
        <v>0.8</v>
      </c>
      <c r="T217" s="64">
        <v>28</v>
      </c>
      <c r="U217" s="14">
        <v>7</v>
      </c>
      <c r="V217" s="14">
        <v>2.2599999999999998</v>
      </c>
      <c r="W217" s="14">
        <f t="shared" si="21"/>
        <v>-67.714285714285722</v>
      </c>
      <c r="X217" s="14">
        <f t="shared" si="22"/>
        <v>0.98</v>
      </c>
      <c r="Y217" s="10">
        <f t="shared" si="25"/>
        <v>37.440000000000005</v>
      </c>
      <c r="Z217" s="14">
        <f t="shared" si="23"/>
        <v>1.96</v>
      </c>
      <c r="AA217" s="10">
        <f t="shared" si="26"/>
        <v>103.67999999999984</v>
      </c>
      <c r="AB217" s="14">
        <f t="shared" si="24"/>
        <v>-1</v>
      </c>
      <c r="AC217" s="10">
        <f t="shared" si="27"/>
        <v>95.241800000000026</v>
      </c>
      <c r="AD217" s="16" t="s">
        <v>362</v>
      </c>
      <c r="AE217" s="15" t="s">
        <v>724</v>
      </c>
      <c r="AF217" s="15">
        <v>0</v>
      </c>
      <c r="AG217" s="15" t="s">
        <v>985</v>
      </c>
    </row>
    <row r="218" spans="1:33" x14ac:dyDescent="0.25">
      <c r="A218" s="22" t="s">
        <v>683</v>
      </c>
      <c r="B218" s="47" t="s">
        <v>11</v>
      </c>
      <c r="C218" s="47" t="s">
        <v>652</v>
      </c>
      <c r="D218" s="46">
        <v>4.5</v>
      </c>
      <c r="E218" s="46">
        <v>14</v>
      </c>
      <c r="F218" s="46">
        <v>0</v>
      </c>
      <c r="G218" s="46">
        <v>114</v>
      </c>
      <c r="H218" s="46" t="s">
        <v>308</v>
      </c>
      <c r="I218" s="46">
        <v>1</v>
      </c>
      <c r="J218" s="46">
        <v>7</v>
      </c>
      <c r="K218" s="59">
        <v>0.1429</v>
      </c>
      <c r="L218" s="51">
        <v>3</v>
      </c>
      <c r="M218" s="51">
        <v>62</v>
      </c>
      <c r="N218" s="51">
        <v>2</v>
      </c>
      <c r="O218" s="51">
        <v>-11.5</v>
      </c>
      <c r="P218" s="48">
        <v>0.71430000000000005</v>
      </c>
      <c r="Q218" s="48">
        <v>0.71430000000000005</v>
      </c>
      <c r="R218" s="52">
        <v>0.7142857142857143</v>
      </c>
      <c r="S218" s="48">
        <v>0.71430000000000005</v>
      </c>
      <c r="T218" s="64">
        <v>27.5</v>
      </c>
      <c r="U218" s="14">
        <v>5.4</v>
      </c>
      <c r="V218" s="14">
        <v>2.64</v>
      </c>
      <c r="W218" s="14">
        <f t="shared" si="21"/>
        <v>-51.111111111111114</v>
      </c>
      <c r="X218" s="14">
        <f t="shared" si="22"/>
        <v>0.98</v>
      </c>
      <c r="Y218" s="10">
        <f t="shared" si="25"/>
        <v>38.42</v>
      </c>
      <c r="Z218" s="14">
        <f t="shared" si="23"/>
        <v>-1</v>
      </c>
      <c r="AA218" s="10">
        <f t="shared" si="26"/>
        <v>102.67999999999984</v>
      </c>
      <c r="AB218" s="14">
        <f t="shared" si="24"/>
        <v>-1</v>
      </c>
      <c r="AC218" s="10">
        <f t="shared" si="27"/>
        <v>94.241800000000026</v>
      </c>
      <c r="AD218" s="16" t="s">
        <v>367</v>
      </c>
      <c r="AE218" s="15" t="s">
        <v>721</v>
      </c>
      <c r="AF218" s="15">
        <v>4</v>
      </c>
      <c r="AG218" s="15" t="s">
        <v>985</v>
      </c>
    </row>
    <row r="219" spans="1:33" x14ac:dyDescent="0.25">
      <c r="A219" s="22" t="s">
        <v>686</v>
      </c>
      <c r="B219" s="47" t="s">
        <v>577</v>
      </c>
      <c r="C219" s="47" t="s">
        <v>475</v>
      </c>
      <c r="D219" s="46">
        <v>4</v>
      </c>
      <c r="E219" s="46">
        <v>30</v>
      </c>
      <c r="F219" s="46">
        <v>4</v>
      </c>
      <c r="G219" s="46">
        <v>88</v>
      </c>
      <c r="H219" s="46" t="s">
        <v>146</v>
      </c>
      <c r="I219" s="46">
        <v>3</v>
      </c>
      <c r="J219" s="46">
        <v>6</v>
      </c>
      <c r="K219" s="59">
        <v>0.5</v>
      </c>
      <c r="L219" s="51">
        <v>1</v>
      </c>
      <c r="M219" s="51">
        <v>93</v>
      </c>
      <c r="N219" s="51">
        <v>0</v>
      </c>
      <c r="O219" s="51">
        <v>0</v>
      </c>
      <c r="P219" s="48">
        <v>0.83330000000000004</v>
      </c>
      <c r="Q219" s="48">
        <v>1</v>
      </c>
      <c r="R219" s="52">
        <v>0.83333333333333337</v>
      </c>
      <c r="S219" s="48">
        <v>0.83330000000000004</v>
      </c>
      <c r="T219" s="64">
        <v>37.5</v>
      </c>
      <c r="U219" s="14">
        <v>5.8</v>
      </c>
      <c r="V219" s="16">
        <v>1.01</v>
      </c>
      <c r="W219" s="14">
        <f t="shared" si="21"/>
        <v>-82.586206896551715</v>
      </c>
      <c r="X219" s="14">
        <f t="shared" si="22"/>
        <v>0.98</v>
      </c>
      <c r="Y219" s="10">
        <f t="shared" si="25"/>
        <v>39.4</v>
      </c>
      <c r="Z219" s="14">
        <f t="shared" si="23"/>
        <v>1.96</v>
      </c>
      <c r="AA219" s="10">
        <f t="shared" si="26"/>
        <v>104.63999999999983</v>
      </c>
      <c r="AB219" s="14">
        <f t="shared" si="24"/>
        <v>4.7039999999999997</v>
      </c>
      <c r="AC219" s="10">
        <f t="shared" si="27"/>
        <v>98.94580000000002</v>
      </c>
      <c r="AD219" s="15" t="s">
        <v>362</v>
      </c>
      <c r="AE219" s="15" t="s">
        <v>724</v>
      </c>
      <c r="AF219" s="15">
        <v>3</v>
      </c>
      <c r="AG219" s="15" t="s">
        <v>985</v>
      </c>
    </row>
    <row r="220" spans="1:33" x14ac:dyDescent="0.25">
      <c r="A220" s="22" t="s">
        <v>687</v>
      </c>
      <c r="B220" s="47" t="s">
        <v>211</v>
      </c>
      <c r="C220" s="47" t="s">
        <v>685</v>
      </c>
      <c r="D220" s="46">
        <v>4.5</v>
      </c>
      <c r="E220" s="46">
        <v>23</v>
      </c>
      <c r="F220" s="46">
        <v>0</v>
      </c>
      <c r="G220" s="46">
        <v>115</v>
      </c>
      <c r="H220" s="46" t="s">
        <v>227</v>
      </c>
      <c r="I220" s="46">
        <v>1</v>
      </c>
      <c r="J220" s="46">
        <v>5</v>
      </c>
      <c r="K220" s="59">
        <v>0.2</v>
      </c>
      <c r="L220" s="51">
        <v>2</v>
      </c>
      <c r="M220" s="51">
        <v>52</v>
      </c>
      <c r="N220" s="51">
        <v>1</v>
      </c>
      <c r="O220" s="51">
        <v>-21</v>
      </c>
      <c r="P220" s="48">
        <v>0.8</v>
      </c>
      <c r="Q220" s="48">
        <v>0.8</v>
      </c>
      <c r="R220" s="52">
        <v>0.8</v>
      </c>
      <c r="S220" s="48">
        <v>0.8</v>
      </c>
      <c r="T220" s="64">
        <v>28</v>
      </c>
      <c r="U220" s="14">
        <v>3.55</v>
      </c>
      <c r="V220" s="16">
        <v>2.02</v>
      </c>
      <c r="W220" s="14">
        <f t="shared" si="21"/>
        <v>-43.098591549295776</v>
      </c>
      <c r="X220" s="14">
        <f t="shared" si="22"/>
        <v>-1</v>
      </c>
      <c r="Y220" s="10">
        <f t="shared" si="25"/>
        <v>38.4</v>
      </c>
      <c r="Z220" s="14">
        <f t="shared" si="23"/>
        <v>-1</v>
      </c>
      <c r="AA220" s="10">
        <f t="shared" si="26"/>
        <v>103.63999999999983</v>
      </c>
      <c r="AB220" s="14">
        <f t="shared" si="24"/>
        <v>-1</v>
      </c>
      <c r="AC220" s="10">
        <f t="shared" si="27"/>
        <v>97.94580000000002</v>
      </c>
      <c r="AD220" s="15" t="s">
        <v>367</v>
      </c>
      <c r="AE220" s="15" t="s">
        <v>723</v>
      </c>
      <c r="AF220" s="15">
        <v>3</v>
      </c>
      <c r="AG220" s="15" t="s">
        <v>985</v>
      </c>
    </row>
    <row r="221" spans="1:33" x14ac:dyDescent="0.25">
      <c r="A221" s="22" t="s">
        <v>689</v>
      </c>
      <c r="B221" s="47" t="s">
        <v>162</v>
      </c>
      <c r="C221" s="47" t="s">
        <v>424</v>
      </c>
      <c r="D221" s="46">
        <v>5</v>
      </c>
      <c r="E221" s="46">
        <v>11</v>
      </c>
      <c r="F221" s="46">
        <v>0</v>
      </c>
      <c r="G221" s="46">
        <v>104</v>
      </c>
      <c r="H221" s="46" t="s">
        <v>31</v>
      </c>
      <c r="I221" s="46">
        <v>4</v>
      </c>
      <c r="J221" s="46">
        <v>31</v>
      </c>
      <c r="K221" s="59">
        <v>0.1333</v>
      </c>
      <c r="L221" s="51">
        <v>3</v>
      </c>
      <c r="M221" s="51">
        <v>69</v>
      </c>
      <c r="N221" s="51">
        <v>5</v>
      </c>
      <c r="O221" s="51">
        <v>-13.5</v>
      </c>
      <c r="P221" s="48">
        <v>0.7</v>
      </c>
      <c r="Q221" s="48">
        <v>0.86670000000000003</v>
      </c>
      <c r="R221" s="52">
        <v>0.7</v>
      </c>
      <c r="S221" s="48">
        <v>0.7</v>
      </c>
      <c r="T221" s="64">
        <v>109.5</v>
      </c>
      <c r="U221" s="14">
        <v>7.2</v>
      </c>
      <c r="V221" s="14">
        <v>7.2</v>
      </c>
      <c r="W221" s="14">
        <f t="shared" si="21"/>
        <v>0</v>
      </c>
      <c r="X221" s="14">
        <f t="shared" si="22"/>
        <v>-1</v>
      </c>
      <c r="Y221" s="10">
        <f t="shared" si="25"/>
        <v>37.4</v>
      </c>
      <c r="Z221" s="14">
        <f t="shared" si="23"/>
        <v>-1</v>
      </c>
      <c r="AA221" s="10">
        <f t="shared" si="26"/>
        <v>102.63999999999983</v>
      </c>
      <c r="AB221" s="14">
        <f t="shared" si="24"/>
        <v>-1</v>
      </c>
      <c r="AC221" s="10">
        <f t="shared" si="27"/>
        <v>96.94580000000002</v>
      </c>
      <c r="AD221" s="16" t="s">
        <v>362</v>
      </c>
      <c r="AE221" s="15" t="s">
        <v>721</v>
      </c>
      <c r="AF221" s="15">
        <v>5</v>
      </c>
      <c r="AG221" s="15" t="s">
        <v>985</v>
      </c>
    </row>
    <row r="222" spans="1:33" x14ac:dyDescent="0.25">
      <c r="A222" s="22" t="s">
        <v>688</v>
      </c>
      <c r="B222" s="47" t="s">
        <v>88</v>
      </c>
      <c r="C222" s="47" t="s">
        <v>681</v>
      </c>
      <c r="D222" s="46">
        <v>3.5</v>
      </c>
      <c r="E222" s="46">
        <v>25</v>
      </c>
      <c r="F222" s="46">
        <v>2</v>
      </c>
      <c r="G222" s="46">
        <v>86</v>
      </c>
      <c r="H222" s="46" t="s">
        <v>606</v>
      </c>
      <c r="I222" s="46">
        <v>2</v>
      </c>
      <c r="J222" s="46">
        <v>5</v>
      </c>
      <c r="K222" s="59">
        <v>0.4</v>
      </c>
      <c r="L222" s="51">
        <v>1</v>
      </c>
      <c r="M222" s="51">
        <v>126</v>
      </c>
      <c r="N222" s="51">
        <v>2</v>
      </c>
      <c r="O222" s="51">
        <v>-11.5</v>
      </c>
      <c r="P222" s="48">
        <v>0.8</v>
      </c>
      <c r="Q222" s="48">
        <v>1</v>
      </c>
      <c r="R222" s="52">
        <v>0.8</v>
      </c>
      <c r="S222" s="48">
        <v>0.8</v>
      </c>
      <c r="T222" s="64">
        <v>28</v>
      </c>
      <c r="U222" s="14">
        <v>4.4000000000000004</v>
      </c>
      <c r="V222" s="14">
        <v>2.1800000000000002</v>
      </c>
      <c r="W222" s="14">
        <f t="shared" si="21"/>
        <v>-50.45454545454546</v>
      </c>
      <c r="X222" s="14">
        <f t="shared" si="22"/>
        <v>0.98</v>
      </c>
      <c r="Y222" s="10">
        <f t="shared" si="25"/>
        <v>38.379999999999995</v>
      </c>
      <c r="Z222" s="14">
        <f t="shared" si="23"/>
        <v>-1</v>
      </c>
      <c r="AA222" s="10">
        <f t="shared" si="26"/>
        <v>101.63999999999983</v>
      </c>
      <c r="AB222" s="14">
        <f t="shared" si="24"/>
        <v>-1</v>
      </c>
      <c r="AC222" s="10">
        <f t="shared" si="27"/>
        <v>95.94580000000002</v>
      </c>
      <c r="AD222" s="16" t="s">
        <v>362</v>
      </c>
      <c r="AE222" s="15" t="s">
        <v>724</v>
      </c>
      <c r="AF222" s="15">
        <v>3</v>
      </c>
      <c r="AG222" s="15" t="s">
        <v>984</v>
      </c>
    </row>
    <row r="223" spans="1:33" x14ac:dyDescent="0.25">
      <c r="A223" s="22" t="s">
        <v>691</v>
      </c>
      <c r="B223" s="47" t="s">
        <v>21</v>
      </c>
      <c r="C223" s="47" t="s">
        <v>558</v>
      </c>
      <c r="D223" s="46">
        <v>9</v>
      </c>
      <c r="E223" s="46">
        <v>14</v>
      </c>
      <c r="F223" s="46">
        <v>11</v>
      </c>
      <c r="G223" s="46">
        <v>81</v>
      </c>
      <c r="H223" s="46"/>
      <c r="I223" s="46">
        <v>1</v>
      </c>
      <c r="J223" s="46">
        <v>5</v>
      </c>
      <c r="K223" s="59">
        <v>0.2</v>
      </c>
      <c r="L223" s="51">
        <v>2</v>
      </c>
      <c r="M223" s="51">
        <v>89</v>
      </c>
      <c r="N223" s="51">
        <v>2</v>
      </c>
      <c r="O223" s="51">
        <v>19</v>
      </c>
      <c r="P223" s="48">
        <v>0.8</v>
      </c>
      <c r="Q223" s="48">
        <v>0.8</v>
      </c>
      <c r="R223" s="52">
        <v>0.8</v>
      </c>
      <c r="S223" s="48">
        <v>0.8</v>
      </c>
      <c r="T223" s="64">
        <v>28</v>
      </c>
      <c r="U223" s="14">
        <v>4.7</v>
      </c>
      <c r="V223" s="14">
        <v>4</v>
      </c>
      <c r="W223" s="14">
        <f t="shared" si="21"/>
        <v>-14.893617021276597</v>
      </c>
      <c r="X223" s="14">
        <f t="shared" si="22"/>
        <v>-1</v>
      </c>
      <c r="Y223" s="10">
        <f t="shared" si="25"/>
        <v>37.379999999999995</v>
      </c>
      <c r="Z223" s="14">
        <f t="shared" si="23"/>
        <v>-1</v>
      </c>
      <c r="AA223" s="10">
        <f t="shared" si="26"/>
        <v>100.63999999999983</v>
      </c>
      <c r="AB223" s="14">
        <f t="shared" si="24"/>
        <v>-1</v>
      </c>
      <c r="AC223" s="10">
        <f t="shared" si="27"/>
        <v>94.94580000000002</v>
      </c>
      <c r="AD223" s="16" t="s">
        <v>362</v>
      </c>
      <c r="AE223" s="15" t="s">
        <v>724</v>
      </c>
      <c r="AF223" s="15">
        <v>4</v>
      </c>
      <c r="AG223" s="15" t="s">
        <v>984</v>
      </c>
    </row>
    <row r="224" spans="1:33" x14ac:dyDescent="0.25">
      <c r="A224" s="22" t="s">
        <v>692</v>
      </c>
      <c r="B224" s="47" t="s">
        <v>24</v>
      </c>
      <c r="C224" s="47" t="s">
        <v>290</v>
      </c>
      <c r="D224" s="46">
        <v>9</v>
      </c>
      <c r="E224" s="46">
        <v>21</v>
      </c>
      <c r="F224" s="46">
        <v>6</v>
      </c>
      <c r="G224" s="46">
        <v>84</v>
      </c>
      <c r="H224" s="46" t="s">
        <v>146</v>
      </c>
      <c r="I224" s="46">
        <v>2</v>
      </c>
      <c r="J224" s="46">
        <v>13</v>
      </c>
      <c r="K224" s="59">
        <v>0.15379999999999999</v>
      </c>
      <c r="L224" s="51">
        <v>2</v>
      </c>
      <c r="M224" s="51">
        <v>68</v>
      </c>
      <c r="N224" s="51">
        <v>4</v>
      </c>
      <c r="O224" s="51">
        <v>7.5</v>
      </c>
      <c r="P224" s="48">
        <v>0.76919999999999999</v>
      </c>
      <c r="Q224" s="48">
        <v>0.76919999999999999</v>
      </c>
      <c r="R224" s="52">
        <v>0.76923076923076927</v>
      </c>
      <c r="S224" s="48">
        <v>0.76919999999999999</v>
      </c>
      <c r="T224" s="64">
        <v>65</v>
      </c>
      <c r="U224" s="14">
        <v>4.2</v>
      </c>
      <c r="V224" s="14">
        <v>1.01</v>
      </c>
      <c r="W224" s="14">
        <f t="shared" si="21"/>
        <v>-75.952380952380963</v>
      </c>
      <c r="X224" s="14">
        <f t="shared" si="22"/>
        <v>0.98</v>
      </c>
      <c r="Y224" s="10">
        <f t="shared" si="25"/>
        <v>38.359999999999992</v>
      </c>
      <c r="Z224" s="14">
        <f t="shared" si="23"/>
        <v>1.96</v>
      </c>
      <c r="AA224" s="10">
        <f t="shared" si="26"/>
        <v>102.59999999999982</v>
      </c>
      <c r="AB224" s="14">
        <f t="shared" si="24"/>
        <v>3.1360000000000001</v>
      </c>
      <c r="AC224" s="10">
        <f t="shared" si="27"/>
        <v>98.081800000000015</v>
      </c>
      <c r="AD224" s="16" t="s">
        <v>362</v>
      </c>
      <c r="AE224" s="15" t="s">
        <v>724</v>
      </c>
      <c r="AF224" s="15">
        <v>4</v>
      </c>
      <c r="AG224" s="15" t="s">
        <v>985</v>
      </c>
    </row>
    <row r="225" spans="1:33" x14ac:dyDescent="0.25">
      <c r="A225" s="22" t="s">
        <v>690</v>
      </c>
      <c r="B225" s="47" t="s">
        <v>21</v>
      </c>
      <c r="C225" s="47" t="s">
        <v>604</v>
      </c>
      <c r="D225" s="46">
        <v>5</v>
      </c>
      <c r="E225" s="46">
        <v>14</v>
      </c>
      <c r="F225" s="46">
        <v>8</v>
      </c>
      <c r="G225" s="46">
        <v>80</v>
      </c>
      <c r="H225" s="46" t="s">
        <v>71</v>
      </c>
      <c r="I225" s="46">
        <v>1</v>
      </c>
      <c r="J225" s="46">
        <v>5</v>
      </c>
      <c r="K225" s="59">
        <v>0.2</v>
      </c>
      <c r="L225" s="51">
        <v>1</v>
      </c>
      <c r="M225" s="51">
        <v>80</v>
      </c>
      <c r="N225" s="51">
        <v>2</v>
      </c>
      <c r="O225" s="51">
        <v>-11.5</v>
      </c>
      <c r="P225" s="48">
        <v>1</v>
      </c>
      <c r="Q225" s="48">
        <v>1</v>
      </c>
      <c r="R225" s="52">
        <v>1</v>
      </c>
      <c r="S225" s="48">
        <v>1</v>
      </c>
      <c r="T225" s="64">
        <v>47.5</v>
      </c>
      <c r="U225" s="14">
        <v>4.5</v>
      </c>
      <c r="V225" s="14">
        <v>2.2400000000000002</v>
      </c>
      <c r="W225" s="14">
        <f t="shared" si="21"/>
        <v>-50.222222222222221</v>
      </c>
      <c r="X225" s="14">
        <f t="shared" si="22"/>
        <v>0.98</v>
      </c>
      <c r="Y225" s="10">
        <f t="shared" si="25"/>
        <v>39.339999999999989</v>
      </c>
      <c r="Z225" s="14">
        <f t="shared" si="23"/>
        <v>-1</v>
      </c>
      <c r="AA225" s="10">
        <f t="shared" si="26"/>
        <v>101.59999999999982</v>
      </c>
      <c r="AB225" s="14">
        <f t="shared" si="24"/>
        <v>-1</v>
      </c>
      <c r="AC225" s="10">
        <f t="shared" si="27"/>
        <v>97.081800000000015</v>
      </c>
      <c r="AD225" s="16" t="s">
        <v>362</v>
      </c>
      <c r="AE225" s="15" t="s">
        <v>724</v>
      </c>
      <c r="AF225" s="15">
        <v>3</v>
      </c>
      <c r="AG225" s="15" t="s">
        <v>985</v>
      </c>
    </row>
    <row r="226" spans="1:33" x14ac:dyDescent="0.25">
      <c r="A226" s="22" t="s">
        <v>693</v>
      </c>
      <c r="B226" s="47" t="s">
        <v>88</v>
      </c>
      <c r="C226" s="47" t="s">
        <v>694</v>
      </c>
      <c r="D226" s="46">
        <v>8</v>
      </c>
      <c r="E226" s="46">
        <v>35</v>
      </c>
      <c r="F226" s="46">
        <v>2</v>
      </c>
      <c r="G226" s="46">
        <v>91</v>
      </c>
      <c r="H226" s="46" t="s">
        <v>582</v>
      </c>
      <c r="I226" s="46">
        <v>1</v>
      </c>
      <c r="J226" s="46">
        <v>5</v>
      </c>
      <c r="K226" s="59">
        <v>0.2</v>
      </c>
      <c r="L226" s="51">
        <v>3</v>
      </c>
      <c r="M226" s="51">
        <v>94</v>
      </c>
      <c r="N226" s="51">
        <v>1</v>
      </c>
      <c r="O226" s="51">
        <v>9.5</v>
      </c>
      <c r="P226" s="48">
        <v>0.8</v>
      </c>
      <c r="Q226" s="48">
        <v>0.8</v>
      </c>
      <c r="R226" s="52">
        <v>0.8</v>
      </c>
      <c r="S226" s="48">
        <v>0.8</v>
      </c>
      <c r="T226" s="64">
        <v>28</v>
      </c>
      <c r="U226" s="14">
        <v>8.8000000000000007</v>
      </c>
      <c r="V226" s="14">
        <v>8.8000000000000007</v>
      </c>
      <c r="W226" s="14">
        <f t="shared" si="21"/>
        <v>0</v>
      </c>
      <c r="X226" s="14">
        <f t="shared" si="22"/>
        <v>-1</v>
      </c>
      <c r="Y226" s="10">
        <f t="shared" si="25"/>
        <v>38.339999999999989</v>
      </c>
      <c r="Z226" s="14">
        <f t="shared" si="23"/>
        <v>-1</v>
      </c>
      <c r="AA226" s="10">
        <f t="shared" si="26"/>
        <v>100.59999999999982</v>
      </c>
      <c r="AB226" s="14">
        <f t="shared" si="24"/>
        <v>-1</v>
      </c>
      <c r="AC226" s="10">
        <f t="shared" si="27"/>
        <v>96.081800000000015</v>
      </c>
      <c r="AD226" s="16" t="s">
        <v>362</v>
      </c>
      <c r="AE226" s="15" t="s">
        <v>724</v>
      </c>
      <c r="AF226" s="15" t="s">
        <v>738</v>
      </c>
      <c r="AG226" s="15" t="s">
        <v>985</v>
      </c>
    </row>
    <row r="227" spans="1:33" x14ac:dyDescent="0.25">
      <c r="A227" s="22" t="s">
        <v>695</v>
      </c>
      <c r="B227" s="47" t="s">
        <v>596</v>
      </c>
      <c r="C227" s="47" t="s">
        <v>696</v>
      </c>
      <c r="D227" s="46">
        <v>7</v>
      </c>
      <c r="E227" s="46">
        <v>5</v>
      </c>
      <c r="F227" s="46">
        <v>0</v>
      </c>
      <c r="G227" s="46">
        <v>107</v>
      </c>
      <c r="H227" s="46" t="s">
        <v>586</v>
      </c>
      <c r="I227" s="46">
        <v>1</v>
      </c>
      <c r="J227" s="46">
        <v>7</v>
      </c>
      <c r="K227" s="59">
        <v>0.1429</v>
      </c>
      <c r="L227" s="51">
        <v>2</v>
      </c>
      <c r="M227" s="51">
        <v>88</v>
      </c>
      <c r="N227" s="51">
        <v>3</v>
      </c>
      <c r="O227" s="51">
        <v>-2</v>
      </c>
      <c r="P227" s="48">
        <v>0.71430000000000005</v>
      </c>
      <c r="Q227" s="48">
        <v>0.85709999999999997</v>
      </c>
      <c r="R227" s="52">
        <v>0.7142857142857143</v>
      </c>
      <c r="S227" s="48">
        <v>0.71430000000000005</v>
      </c>
      <c r="T227" s="64">
        <v>27.5</v>
      </c>
      <c r="U227" s="14">
        <v>7.8</v>
      </c>
      <c r="V227" s="14">
        <v>1.43</v>
      </c>
      <c r="W227" s="14">
        <f t="shared" si="21"/>
        <v>-81.666666666666671</v>
      </c>
      <c r="X227" s="14">
        <f t="shared" si="22"/>
        <v>0.98</v>
      </c>
      <c r="Y227" s="10">
        <f t="shared" si="25"/>
        <v>39.319999999999986</v>
      </c>
      <c r="Z227" s="14">
        <f t="shared" si="23"/>
        <v>1.96</v>
      </c>
      <c r="AA227" s="10">
        <f t="shared" si="26"/>
        <v>102.55999999999982</v>
      </c>
      <c r="AB227" s="14">
        <f t="shared" si="24"/>
        <v>-1</v>
      </c>
      <c r="AC227" s="10">
        <f t="shared" si="27"/>
        <v>95.081800000000015</v>
      </c>
      <c r="AD227" s="16" t="s">
        <v>362</v>
      </c>
      <c r="AE227" s="15" t="s">
        <v>721</v>
      </c>
      <c r="AF227" s="15">
        <v>0</v>
      </c>
      <c r="AG227" s="15" t="s">
        <v>985</v>
      </c>
    </row>
    <row r="228" spans="1:33" x14ac:dyDescent="0.25">
      <c r="A228" s="22" t="s">
        <v>697</v>
      </c>
      <c r="B228" s="47" t="s">
        <v>580</v>
      </c>
      <c r="C228" s="47" t="s">
        <v>396</v>
      </c>
      <c r="D228" s="46">
        <v>6</v>
      </c>
      <c r="E228" s="46">
        <v>14</v>
      </c>
      <c r="F228" s="46">
        <v>0</v>
      </c>
      <c r="G228" s="46">
        <v>120</v>
      </c>
      <c r="H228" s="46" t="s">
        <v>73</v>
      </c>
      <c r="I228" s="46">
        <v>3</v>
      </c>
      <c r="J228" s="46">
        <v>11</v>
      </c>
      <c r="K228" s="59">
        <v>0.2727</v>
      </c>
      <c r="L228" s="51">
        <v>2</v>
      </c>
      <c r="M228" s="51">
        <v>97</v>
      </c>
      <c r="N228" s="51">
        <v>1</v>
      </c>
      <c r="O228" s="51">
        <v>9.5</v>
      </c>
      <c r="P228" s="48">
        <v>0.81820000000000004</v>
      </c>
      <c r="Q228" s="48">
        <v>1</v>
      </c>
      <c r="R228" s="52">
        <v>0.81818181818181823</v>
      </c>
      <c r="S228" s="48">
        <v>0.81820000000000004</v>
      </c>
      <c r="T228" s="64">
        <v>65.5</v>
      </c>
      <c r="U228" s="14">
        <v>5</v>
      </c>
      <c r="V228" s="14">
        <v>2.2799999999999998</v>
      </c>
      <c r="W228" s="14">
        <f t="shared" si="21"/>
        <v>-54.400000000000006</v>
      </c>
      <c r="X228" s="14">
        <f t="shared" si="22"/>
        <v>0.98</v>
      </c>
      <c r="Y228" s="10">
        <f t="shared" si="25"/>
        <v>40.299999999999983</v>
      </c>
      <c r="Z228" s="14">
        <f t="shared" si="23"/>
        <v>-1</v>
      </c>
      <c r="AA228" s="10">
        <f t="shared" si="26"/>
        <v>101.55999999999982</v>
      </c>
      <c r="AB228" s="14">
        <f t="shared" si="24"/>
        <v>-1</v>
      </c>
      <c r="AC228" s="10">
        <f t="shared" si="27"/>
        <v>94.081800000000015</v>
      </c>
      <c r="AD228" s="16" t="s">
        <v>363</v>
      </c>
      <c r="AE228" s="15" t="s">
        <v>723</v>
      </c>
      <c r="AF228" s="15">
        <v>3</v>
      </c>
      <c r="AG228" s="15" t="s">
        <v>986</v>
      </c>
    </row>
    <row r="229" spans="1:33" x14ac:dyDescent="0.25">
      <c r="A229" s="22" t="s">
        <v>699</v>
      </c>
      <c r="B229" s="47" t="s">
        <v>88</v>
      </c>
      <c r="C229" s="47" t="s">
        <v>483</v>
      </c>
      <c r="D229" s="46">
        <v>6</v>
      </c>
      <c r="E229" s="46">
        <v>9</v>
      </c>
      <c r="F229" s="46">
        <v>5</v>
      </c>
      <c r="G229" s="46">
        <v>93</v>
      </c>
      <c r="H229" s="46" t="s">
        <v>67</v>
      </c>
      <c r="I229" s="46">
        <v>2</v>
      </c>
      <c r="J229" s="46">
        <v>11</v>
      </c>
      <c r="K229" s="59">
        <v>0.18179999999999999</v>
      </c>
      <c r="L229" s="51">
        <v>2</v>
      </c>
      <c r="M229" s="51">
        <v>92</v>
      </c>
      <c r="N229" s="51">
        <v>2</v>
      </c>
      <c r="O229" s="51">
        <v>19</v>
      </c>
      <c r="P229" s="48">
        <v>0.72729999999999995</v>
      </c>
      <c r="Q229" s="48">
        <v>0.81820000000000004</v>
      </c>
      <c r="R229" s="52">
        <v>0.72727272727272729</v>
      </c>
      <c r="S229" s="48">
        <v>0.72729999999999995</v>
      </c>
      <c r="T229" s="64">
        <v>46</v>
      </c>
      <c r="U229" s="14">
        <v>5.5</v>
      </c>
      <c r="V229" s="14">
        <v>3</v>
      </c>
      <c r="W229" s="14">
        <f t="shared" si="21"/>
        <v>-45.45454545454546</v>
      </c>
      <c r="X229" s="14">
        <f t="shared" si="22"/>
        <v>-1</v>
      </c>
      <c r="Y229" s="10">
        <f t="shared" si="25"/>
        <v>39.299999999999983</v>
      </c>
      <c r="Z229" s="14">
        <f t="shared" si="23"/>
        <v>-1</v>
      </c>
      <c r="AA229" s="10">
        <f t="shared" si="26"/>
        <v>100.55999999999982</v>
      </c>
      <c r="AB229" s="14">
        <f t="shared" si="24"/>
        <v>-1</v>
      </c>
      <c r="AC229" s="10">
        <f t="shared" si="27"/>
        <v>93.081800000000015</v>
      </c>
      <c r="AD229" s="16" t="s">
        <v>363</v>
      </c>
      <c r="AE229" s="15" t="s">
        <v>724</v>
      </c>
      <c r="AF229" s="15">
        <v>2</v>
      </c>
      <c r="AG229" s="15" t="s">
        <v>985</v>
      </c>
    </row>
    <row r="230" spans="1:33" x14ac:dyDescent="0.25">
      <c r="A230" s="22" t="s">
        <v>699</v>
      </c>
      <c r="B230" s="47" t="s">
        <v>88</v>
      </c>
      <c r="C230" s="47" t="s">
        <v>607</v>
      </c>
      <c r="D230" s="46">
        <v>6</v>
      </c>
      <c r="E230" s="46">
        <v>40</v>
      </c>
      <c r="F230" s="46">
        <v>1</v>
      </c>
      <c r="G230" s="46">
        <v>92</v>
      </c>
      <c r="H230" s="46" t="s">
        <v>59</v>
      </c>
      <c r="I230" s="46">
        <v>1</v>
      </c>
      <c r="J230" s="46">
        <v>7</v>
      </c>
      <c r="K230" s="59">
        <v>0.1429</v>
      </c>
      <c r="L230" s="51">
        <v>2</v>
      </c>
      <c r="M230" s="51">
        <v>84</v>
      </c>
      <c r="N230" s="51">
        <v>3</v>
      </c>
      <c r="O230" s="51">
        <v>28.5</v>
      </c>
      <c r="P230" s="48">
        <v>0.71430000000000005</v>
      </c>
      <c r="Q230" s="48">
        <v>1</v>
      </c>
      <c r="R230" s="52">
        <v>0.7142857142857143</v>
      </c>
      <c r="S230" s="48">
        <v>0.71430000000000005</v>
      </c>
      <c r="T230" s="64">
        <v>27.5</v>
      </c>
      <c r="U230" s="14">
        <v>4.5</v>
      </c>
      <c r="V230" s="14">
        <v>3.9</v>
      </c>
      <c r="W230" s="14">
        <f t="shared" si="21"/>
        <v>-13.333333333333329</v>
      </c>
      <c r="X230" s="14">
        <f t="shared" si="22"/>
        <v>-1</v>
      </c>
      <c r="Y230" s="10">
        <f t="shared" si="25"/>
        <v>38.299999999999983</v>
      </c>
      <c r="Z230" s="14">
        <f t="shared" si="23"/>
        <v>-1</v>
      </c>
      <c r="AA230" s="10">
        <f t="shared" si="26"/>
        <v>99.559999999999818</v>
      </c>
      <c r="AB230" s="14">
        <f t="shared" si="24"/>
        <v>-1</v>
      </c>
      <c r="AC230" s="10">
        <f t="shared" si="27"/>
        <v>92.081800000000015</v>
      </c>
      <c r="AD230" s="16" t="s">
        <v>363</v>
      </c>
      <c r="AE230" s="15" t="s">
        <v>724</v>
      </c>
      <c r="AF230" s="15">
        <v>2</v>
      </c>
      <c r="AG230" s="15" t="s">
        <v>985</v>
      </c>
    </row>
    <row r="231" spans="1:33" x14ac:dyDescent="0.25">
      <c r="A231" s="22">
        <v>44073.649305555555</v>
      </c>
      <c r="B231" s="47" t="s">
        <v>88</v>
      </c>
      <c r="C231" s="47" t="s">
        <v>477</v>
      </c>
      <c r="D231" s="46">
        <v>11</v>
      </c>
      <c r="E231" s="46">
        <v>32</v>
      </c>
      <c r="F231" s="46">
        <v>7</v>
      </c>
      <c r="G231" s="46">
        <v>101</v>
      </c>
      <c r="H231" s="45" t="s">
        <v>17</v>
      </c>
      <c r="I231" s="46">
        <v>2</v>
      </c>
      <c r="J231" s="46">
        <v>7</v>
      </c>
      <c r="K231" s="48">
        <v>0.28570000000000001</v>
      </c>
      <c r="L231" s="51">
        <v>2</v>
      </c>
      <c r="M231" s="51">
        <v>92</v>
      </c>
      <c r="N231" s="51">
        <v>1</v>
      </c>
      <c r="O231" s="51">
        <v>9.5</v>
      </c>
      <c r="P231" s="48">
        <v>0.85709999999999997</v>
      </c>
      <c r="Q231" s="48">
        <v>0.85709999999999997</v>
      </c>
      <c r="R231" s="52">
        <v>0.8571428571428571</v>
      </c>
      <c r="S231" s="48">
        <v>0.85709999999999997</v>
      </c>
      <c r="T231" s="49">
        <v>47</v>
      </c>
      <c r="U231" s="14">
        <v>8.1999999999999993</v>
      </c>
      <c r="V231" s="14">
        <v>1.7</v>
      </c>
      <c r="W231" s="14">
        <f t="shared" si="21"/>
        <v>-79.268292682926827</v>
      </c>
      <c r="X231" s="14">
        <f t="shared" si="22"/>
        <v>0.98</v>
      </c>
      <c r="Y231" s="10">
        <f t="shared" si="25"/>
        <v>39.27999999999998</v>
      </c>
      <c r="Z231" s="14">
        <f t="shared" si="23"/>
        <v>1.96</v>
      </c>
      <c r="AA231" s="10">
        <f t="shared" si="26"/>
        <v>101.51999999999981</v>
      </c>
      <c r="AB231" s="14">
        <f t="shared" si="24"/>
        <v>-1</v>
      </c>
      <c r="AC231" s="10">
        <f t="shared" si="27"/>
        <v>91.081800000000015</v>
      </c>
      <c r="AD231" s="16" t="s">
        <v>363</v>
      </c>
      <c r="AE231" s="15" t="s">
        <v>724</v>
      </c>
      <c r="AF231" s="15" t="s">
        <v>738</v>
      </c>
      <c r="AG231" s="15" t="s">
        <v>985</v>
      </c>
    </row>
    <row r="232" spans="1:33" x14ac:dyDescent="0.25">
      <c r="A232" s="22" t="s">
        <v>701</v>
      </c>
      <c r="B232" s="47" t="s">
        <v>587</v>
      </c>
      <c r="C232" s="47" t="s">
        <v>575</v>
      </c>
      <c r="D232" s="46">
        <v>4.33</v>
      </c>
      <c r="E232" s="46">
        <v>15</v>
      </c>
      <c r="F232" s="46">
        <v>0</v>
      </c>
      <c r="G232" s="46">
        <v>118</v>
      </c>
      <c r="H232" s="46" t="s">
        <v>574</v>
      </c>
      <c r="I232" s="46">
        <v>2</v>
      </c>
      <c r="J232" s="46">
        <v>7</v>
      </c>
      <c r="K232" s="59">
        <v>0.28570000000000001</v>
      </c>
      <c r="L232" s="51">
        <v>2</v>
      </c>
      <c r="M232" s="51">
        <v>110</v>
      </c>
      <c r="N232" s="51">
        <v>1</v>
      </c>
      <c r="O232" s="51">
        <v>-21</v>
      </c>
      <c r="P232" s="48">
        <v>0.85709999999999997</v>
      </c>
      <c r="Q232" s="48">
        <v>0.85709999999999997</v>
      </c>
      <c r="R232" s="52">
        <v>0.8571428571428571</v>
      </c>
      <c r="S232" s="48">
        <v>0.85709999999999997</v>
      </c>
      <c r="T232" s="64">
        <v>47</v>
      </c>
      <c r="U232" s="14">
        <v>3.9</v>
      </c>
      <c r="V232" s="14">
        <v>3.35</v>
      </c>
      <c r="W232" s="14">
        <f t="shared" si="21"/>
        <v>-14.102564102564102</v>
      </c>
      <c r="X232" s="14">
        <f t="shared" si="22"/>
        <v>-1</v>
      </c>
      <c r="Y232" s="10">
        <f t="shared" si="25"/>
        <v>38.27999999999998</v>
      </c>
      <c r="Z232" s="14">
        <f t="shared" si="23"/>
        <v>-1</v>
      </c>
      <c r="AA232" s="10">
        <f t="shared" si="26"/>
        <v>100.51999999999981</v>
      </c>
      <c r="AB232" s="14">
        <f t="shared" si="24"/>
        <v>-1</v>
      </c>
      <c r="AC232" s="10">
        <f t="shared" si="27"/>
        <v>90.081800000000015</v>
      </c>
      <c r="AD232" s="16" t="s">
        <v>367</v>
      </c>
      <c r="AE232" s="15" t="s">
        <v>721</v>
      </c>
      <c r="AF232" s="15">
        <v>0</v>
      </c>
      <c r="AG232" s="15" t="s">
        <v>985</v>
      </c>
    </row>
    <row r="233" spans="1:33" x14ac:dyDescent="0.25">
      <c r="A233" s="22" t="s">
        <v>700</v>
      </c>
      <c r="B233" s="47" t="s">
        <v>229</v>
      </c>
      <c r="C233" s="47" t="s">
        <v>702</v>
      </c>
      <c r="D233" s="46">
        <v>13</v>
      </c>
      <c r="E233" s="46">
        <v>24</v>
      </c>
      <c r="F233" s="46">
        <v>5</v>
      </c>
      <c r="G233" s="46">
        <v>82</v>
      </c>
      <c r="H233" s="46" t="s">
        <v>703</v>
      </c>
      <c r="I233" s="46">
        <v>1</v>
      </c>
      <c r="J233" s="46">
        <v>5</v>
      </c>
      <c r="K233" s="59">
        <v>0.2</v>
      </c>
      <c r="L233" s="51">
        <v>2</v>
      </c>
      <c r="M233" s="51">
        <v>65</v>
      </c>
      <c r="N233" s="51">
        <v>0</v>
      </c>
      <c r="O233" s="51">
        <v>0</v>
      </c>
      <c r="P233" s="48">
        <v>0.8</v>
      </c>
      <c r="Q233" s="48">
        <v>0.8</v>
      </c>
      <c r="R233" s="52">
        <v>0.8</v>
      </c>
      <c r="S233" s="48">
        <v>0.8</v>
      </c>
      <c r="T233" s="64">
        <v>28</v>
      </c>
      <c r="U233" s="14">
        <v>8</v>
      </c>
      <c r="V233" s="14">
        <v>55</v>
      </c>
      <c r="W233" s="14">
        <f t="shared" si="21"/>
        <v>587.5</v>
      </c>
      <c r="X233" s="14">
        <f t="shared" si="22"/>
        <v>-1</v>
      </c>
      <c r="Y233" s="10">
        <f t="shared" si="25"/>
        <v>37.27999999999998</v>
      </c>
      <c r="Z233" s="14">
        <f t="shared" si="23"/>
        <v>-1</v>
      </c>
      <c r="AA233" s="10">
        <f t="shared" si="26"/>
        <v>99.519999999999811</v>
      </c>
      <c r="AB233" s="14">
        <f t="shared" si="24"/>
        <v>-1</v>
      </c>
      <c r="AC233" s="10">
        <f t="shared" si="27"/>
        <v>89.081800000000015</v>
      </c>
      <c r="AD233" s="16" t="s">
        <v>363</v>
      </c>
      <c r="AE233" s="15" t="s">
        <v>724</v>
      </c>
      <c r="AF233" s="15">
        <v>0</v>
      </c>
      <c r="AG233" s="15" t="s">
        <v>985</v>
      </c>
    </row>
    <row r="234" spans="1:33" x14ac:dyDescent="0.25">
      <c r="A234" s="22" t="s">
        <v>704</v>
      </c>
      <c r="B234" s="47" t="s">
        <v>65</v>
      </c>
      <c r="C234" s="47" t="s">
        <v>504</v>
      </c>
      <c r="D234" s="46">
        <v>7</v>
      </c>
      <c r="E234" s="46">
        <v>26</v>
      </c>
      <c r="F234" s="46">
        <v>0</v>
      </c>
      <c r="G234" s="46">
        <v>109</v>
      </c>
      <c r="H234" s="46" t="s">
        <v>136</v>
      </c>
      <c r="I234" s="46">
        <v>7</v>
      </c>
      <c r="J234" s="46">
        <v>32</v>
      </c>
      <c r="K234" s="59">
        <v>0.23330000000000001</v>
      </c>
      <c r="L234" s="51">
        <v>3</v>
      </c>
      <c r="M234" s="51">
        <v>84</v>
      </c>
      <c r="N234" s="51">
        <v>10</v>
      </c>
      <c r="O234" s="51">
        <v>-57.5</v>
      </c>
      <c r="P234" s="48">
        <v>0.7</v>
      </c>
      <c r="Q234" s="48">
        <v>0.8</v>
      </c>
      <c r="R234" s="52">
        <v>0.7</v>
      </c>
      <c r="S234" s="48">
        <v>0.7</v>
      </c>
      <c r="T234" s="64">
        <v>109.5</v>
      </c>
      <c r="U234" s="14">
        <v>8.8000000000000007</v>
      </c>
      <c r="V234" s="14">
        <v>1.1100000000000001</v>
      </c>
      <c r="W234" s="14">
        <f t="shared" si="21"/>
        <v>-87.38636363636364</v>
      </c>
      <c r="X234" s="14">
        <f t="shared" si="22"/>
        <v>0.98</v>
      </c>
      <c r="Y234" s="10">
        <f t="shared" si="25"/>
        <v>38.259999999999977</v>
      </c>
      <c r="Z234" s="14">
        <f t="shared" si="23"/>
        <v>1.96</v>
      </c>
      <c r="AA234" s="10">
        <f t="shared" si="26"/>
        <v>101.47999999999981</v>
      </c>
      <c r="AB234" s="14">
        <f t="shared" si="24"/>
        <v>-1</v>
      </c>
      <c r="AC234" s="10">
        <f t="shared" si="27"/>
        <v>88.081800000000015</v>
      </c>
      <c r="AD234" s="16" t="s">
        <v>367</v>
      </c>
      <c r="AE234" s="15" t="s">
        <v>723</v>
      </c>
      <c r="AF234" s="15">
        <v>4</v>
      </c>
      <c r="AG234" s="15" t="s">
        <v>985</v>
      </c>
    </row>
    <row r="235" spans="1:33" x14ac:dyDescent="0.25">
      <c r="A235" s="22" t="s">
        <v>705</v>
      </c>
      <c r="B235" s="47" t="s">
        <v>621</v>
      </c>
      <c r="C235" s="47" t="s">
        <v>706</v>
      </c>
      <c r="D235" s="46">
        <v>4.5</v>
      </c>
      <c r="E235" s="46">
        <v>18</v>
      </c>
      <c r="F235" s="46">
        <v>1</v>
      </c>
      <c r="G235" s="46">
        <v>83</v>
      </c>
      <c r="H235" s="46" t="s">
        <v>48</v>
      </c>
      <c r="I235" s="46">
        <v>1</v>
      </c>
      <c r="J235" s="46">
        <v>5</v>
      </c>
      <c r="K235" s="59">
        <v>0.2</v>
      </c>
      <c r="L235" s="51">
        <v>3</v>
      </c>
      <c r="M235" s="51">
        <v>111</v>
      </c>
      <c r="N235" s="51">
        <v>2</v>
      </c>
      <c r="O235" s="51">
        <v>19</v>
      </c>
      <c r="P235" s="48">
        <v>0.8</v>
      </c>
      <c r="Q235" s="48">
        <v>1</v>
      </c>
      <c r="R235" s="52">
        <v>0.8</v>
      </c>
      <c r="S235" s="48">
        <v>0.8</v>
      </c>
      <c r="T235" s="64">
        <v>28</v>
      </c>
      <c r="U235" s="14">
        <v>3.9</v>
      </c>
      <c r="V235" s="14">
        <v>2.12</v>
      </c>
      <c r="W235" s="14">
        <f t="shared" si="21"/>
        <v>-45.641025641025635</v>
      </c>
      <c r="X235" s="14">
        <f t="shared" si="22"/>
        <v>-1</v>
      </c>
      <c r="Y235" s="10">
        <f t="shared" si="25"/>
        <v>37.259999999999977</v>
      </c>
      <c r="Z235" s="14">
        <f t="shared" si="23"/>
        <v>-1</v>
      </c>
      <c r="AA235" s="10">
        <f t="shared" si="26"/>
        <v>100.47999999999981</v>
      </c>
      <c r="AB235" s="14">
        <f t="shared" si="24"/>
        <v>-1</v>
      </c>
      <c r="AC235" s="10">
        <f t="shared" si="27"/>
        <v>87.081800000000015</v>
      </c>
      <c r="AD235" s="16" t="s">
        <v>367</v>
      </c>
      <c r="AE235" s="15" t="s">
        <v>724</v>
      </c>
      <c r="AF235" s="15">
        <v>3</v>
      </c>
      <c r="AG235" s="15" t="s">
        <v>984</v>
      </c>
    </row>
    <row r="236" spans="1:33" x14ac:dyDescent="0.25">
      <c r="A236" s="22" t="s">
        <v>707</v>
      </c>
      <c r="B236" s="47" t="s">
        <v>15</v>
      </c>
      <c r="C236" s="47" t="s">
        <v>663</v>
      </c>
      <c r="D236" s="46">
        <v>4</v>
      </c>
      <c r="E236" s="46">
        <v>14</v>
      </c>
      <c r="F236" s="46">
        <v>11</v>
      </c>
      <c r="G236" s="46">
        <v>97</v>
      </c>
      <c r="H236" s="46" t="s">
        <v>32</v>
      </c>
      <c r="I236" s="46">
        <v>3</v>
      </c>
      <c r="J236" s="46">
        <v>5</v>
      </c>
      <c r="K236" s="59">
        <v>0.6</v>
      </c>
      <c r="L236" s="51">
        <v>3</v>
      </c>
      <c r="M236" s="51">
        <v>89</v>
      </c>
      <c r="N236" s="51">
        <v>0</v>
      </c>
      <c r="O236" s="51">
        <v>0</v>
      </c>
      <c r="P236" s="48">
        <v>0.8</v>
      </c>
      <c r="Q236" s="48">
        <v>0.8</v>
      </c>
      <c r="R236" s="52">
        <v>0.8</v>
      </c>
      <c r="S236" s="48">
        <v>0.8</v>
      </c>
      <c r="T236" s="64">
        <v>28</v>
      </c>
      <c r="U236" s="14">
        <v>4.0999999999999996</v>
      </c>
      <c r="V236" s="14">
        <v>1.01</v>
      </c>
      <c r="W236" s="14">
        <f t="shared" si="21"/>
        <v>-75.365853658536579</v>
      </c>
      <c r="X236" s="14">
        <f t="shared" si="22"/>
        <v>0.98</v>
      </c>
      <c r="Y236" s="10">
        <f t="shared" si="25"/>
        <v>38.239999999999974</v>
      </c>
      <c r="Z236" s="14">
        <f t="shared" si="23"/>
        <v>1.96</v>
      </c>
      <c r="AA236" s="10">
        <f t="shared" si="26"/>
        <v>102.4399999999998</v>
      </c>
      <c r="AB236" s="14">
        <f t="shared" si="24"/>
        <v>3.0379999999999998</v>
      </c>
      <c r="AC236" s="10">
        <f t="shared" si="27"/>
        <v>90.119800000000012</v>
      </c>
      <c r="AD236" s="16" t="s">
        <v>367</v>
      </c>
      <c r="AE236" s="15" t="s">
        <v>724</v>
      </c>
      <c r="AF236" s="15" t="s">
        <v>738</v>
      </c>
      <c r="AG236" s="15" t="s">
        <v>984</v>
      </c>
    </row>
    <row r="237" spans="1:33" x14ac:dyDescent="0.25">
      <c r="A237" s="22" t="s">
        <v>708</v>
      </c>
      <c r="B237" s="47" t="s">
        <v>46</v>
      </c>
      <c r="C237" s="47" t="s">
        <v>115</v>
      </c>
      <c r="D237" s="46">
        <v>5.5</v>
      </c>
      <c r="E237" s="46">
        <v>47</v>
      </c>
      <c r="F237" s="46">
        <v>4</v>
      </c>
      <c r="G237" s="46">
        <v>94</v>
      </c>
      <c r="H237" s="46" t="s">
        <v>34</v>
      </c>
      <c r="I237" s="46">
        <v>3</v>
      </c>
      <c r="J237" s="46">
        <v>10</v>
      </c>
      <c r="K237" s="59">
        <v>0.3</v>
      </c>
      <c r="L237" s="51">
        <v>2</v>
      </c>
      <c r="M237" s="51">
        <v>70</v>
      </c>
      <c r="N237" s="51">
        <v>1</v>
      </c>
      <c r="O237" s="51">
        <v>-21</v>
      </c>
      <c r="P237" s="48">
        <v>0.7</v>
      </c>
      <c r="Q237" s="48">
        <v>0.8</v>
      </c>
      <c r="R237" s="52">
        <v>0.7</v>
      </c>
      <c r="S237" s="48">
        <v>0.7</v>
      </c>
      <c r="T237" s="64">
        <v>36.5</v>
      </c>
      <c r="U237" s="14">
        <v>5.4</v>
      </c>
      <c r="V237" s="14">
        <v>2.52</v>
      </c>
      <c r="W237" s="14">
        <f t="shared" si="21"/>
        <v>-53.333333333333336</v>
      </c>
      <c r="X237" s="14">
        <f t="shared" si="22"/>
        <v>0.98</v>
      </c>
      <c r="Y237" s="10">
        <f t="shared" si="25"/>
        <v>39.21999999999997</v>
      </c>
      <c r="Z237" s="14">
        <f t="shared" si="23"/>
        <v>-1</v>
      </c>
      <c r="AA237" s="10">
        <f t="shared" si="26"/>
        <v>101.4399999999998</v>
      </c>
      <c r="AB237" s="14">
        <f t="shared" si="24"/>
        <v>-1</v>
      </c>
      <c r="AC237" s="10">
        <f t="shared" si="27"/>
        <v>89.119800000000012</v>
      </c>
      <c r="AD237" s="16" t="s">
        <v>362</v>
      </c>
      <c r="AE237" s="15" t="s">
        <v>724</v>
      </c>
      <c r="AF237" s="15">
        <v>2</v>
      </c>
      <c r="AG237" s="15" t="s">
        <v>985</v>
      </c>
    </row>
    <row r="238" spans="1:33" x14ac:dyDescent="0.25">
      <c r="A238" s="22" t="s">
        <v>709</v>
      </c>
      <c r="B238" s="47" t="s">
        <v>41</v>
      </c>
      <c r="C238" s="47" t="s">
        <v>531</v>
      </c>
      <c r="D238" s="46">
        <v>5</v>
      </c>
      <c r="E238" s="46">
        <v>34</v>
      </c>
      <c r="F238" s="46">
        <v>1</v>
      </c>
      <c r="G238" s="46">
        <v>89</v>
      </c>
      <c r="H238" s="46" t="s">
        <v>610</v>
      </c>
      <c r="I238" s="46">
        <v>2</v>
      </c>
      <c r="J238" s="46">
        <v>6</v>
      </c>
      <c r="K238" s="59">
        <v>0.33329999999999999</v>
      </c>
      <c r="L238" s="51">
        <v>2</v>
      </c>
      <c r="M238" s="51">
        <v>110</v>
      </c>
      <c r="N238" s="51">
        <v>2</v>
      </c>
      <c r="O238" s="51">
        <v>19</v>
      </c>
      <c r="P238" s="48">
        <v>0.83330000000000004</v>
      </c>
      <c r="Q238" s="48">
        <v>0.83330000000000004</v>
      </c>
      <c r="R238" s="52">
        <v>0.83333333333333337</v>
      </c>
      <c r="S238" s="48">
        <v>0.83330000000000004</v>
      </c>
      <c r="T238" s="64">
        <v>37.5</v>
      </c>
      <c r="U238" s="14">
        <v>7.4</v>
      </c>
      <c r="V238" s="14">
        <v>2.36</v>
      </c>
      <c r="W238" s="14">
        <f t="shared" si="21"/>
        <v>-68.108108108108112</v>
      </c>
      <c r="X238" s="14">
        <f t="shared" si="22"/>
        <v>0.98</v>
      </c>
      <c r="Y238" s="10">
        <f t="shared" si="25"/>
        <v>40.199999999999967</v>
      </c>
      <c r="Z238" s="14">
        <f t="shared" si="23"/>
        <v>1.96</v>
      </c>
      <c r="AA238" s="10">
        <f t="shared" si="26"/>
        <v>103.39999999999979</v>
      </c>
      <c r="AB238" s="14">
        <f t="shared" si="24"/>
        <v>-1</v>
      </c>
      <c r="AC238" s="10">
        <f t="shared" si="27"/>
        <v>88.119800000000012</v>
      </c>
      <c r="AD238" s="16" t="s">
        <v>362</v>
      </c>
      <c r="AE238" s="15" t="s">
        <v>724</v>
      </c>
      <c r="AF238" s="15">
        <v>3</v>
      </c>
      <c r="AG238" s="15" t="s">
        <v>985</v>
      </c>
    </row>
    <row r="239" spans="1:33" x14ac:dyDescent="0.25">
      <c r="A239" s="22">
        <v>44079.572916666664</v>
      </c>
      <c r="B239" s="47" t="s">
        <v>46</v>
      </c>
      <c r="C239" s="47" t="s">
        <v>662</v>
      </c>
      <c r="D239" s="46">
        <v>7</v>
      </c>
      <c r="E239" s="46">
        <v>16</v>
      </c>
      <c r="F239" s="46">
        <v>2</v>
      </c>
      <c r="G239" s="46">
        <v>106</v>
      </c>
      <c r="H239" s="45" t="s">
        <v>74</v>
      </c>
      <c r="I239" s="46">
        <v>4</v>
      </c>
      <c r="J239" s="46">
        <v>5</v>
      </c>
      <c r="K239" s="48">
        <v>0.8</v>
      </c>
      <c r="L239" s="51">
        <v>2</v>
      </c>
      <c r="M239" s="51">
        <v>145</v>
      </c>
      <c r="N239" s="51">
        <v>1</v>
      </c>
      <c r="O239" s="51">
        <v>-21</v>
      </c>
      <c r="P239" s="48">
        <v>1</v>
      </c>
      <c r="Q239" s="48">
        <v>1</v>
      </c>
      <c r="R239" s="52">
        <v>1</v>
      </c>
      <c r="S239" s="48">
        <v>1</v>
      </c>
      <c r="T239" s="49">
        <v>47.5</v>
      </c>
      <c r="U239" s="14">
        <v>6.6</v>
      </c>
      <c r="V239" s="14">
        <v>1.01</v>
      </c>
      <c r="W239" s="14">
        <f t="shared" si="21"/>
        <v>-84.696969696969688</v>
      </c>
      <c r="X239" s="14">
        <f t="shared" si="22"/>
        <v>0.98</v>
      </c>
      <c r="Y239" s="10">
        <f t="shared" si="25"/>
        <v>41.179999999999964</v>
      </c>
      <c r="Z239" s="14">
        <f t="shared" si="23"/>
        <v>1.96</v>
      </c>
      <c r="AA239" s="10">
        <f t="shared" si="26"/>
        <v>105.35999999999979</v>
      </c>
      <c r="AB239" s="14">
        <f t="shared" si="24"/>
        <v>5.4879999999999995</v>
      </c>
      <c r="AC239" s="10">
        <f t="shared" si="27"/>
        <v>93.607800000000012</v>
      </c>
      <c r="AD239" s="16" t="s">
        <v>362</v>
      </c>
      <c r="AE239" s="15" t="s">
        <v>724</v>
      </c>
      <c r="AF239" s="15" t="s">
        <v>738</v>
      </c>
      <c r="AG239" s="15" t="s">
        <v>985</v>
      </c>
    </row>
    <row r="240" spans="1:33" x14ac:dyDescent="0.25">
      <c r="A240" s="22" t="s">
        <v>710</v>
      </c>
      <c r="B240" s="47" t="s">
        <v>64</v>
      </c>
      <c r="C240" s="47" t="s">
        <v>714</v>
      </c>
      <c r="D240" s="46">
        <v>6</v>
      </c>
      <c r="E240" s="46">
        <v>42</v>
      </c>
      <c r="F240" s="46">
        <v>11</v>
      </c>
      <c r="G240" s="46">
        <v>92</v>
      </c>
      <c r="H240" s="46" t="s">
        <v>14</v>
      </c>
      <c r="I240" s="46">
        <v>4</v>
      </c>
      <c r="J240" s="46">
        <v>7</v>
      </c>
      <c r="K240" s="59">
        <v>0.57140000000000002</v>
      </c>
      <c r="L240" s="51">
        <v>3</v>
      </c>
      <c r="M240" s="51">
        <v>116</v>
      </c>
      <c r="N240" s="51">
        <v>4</v>
      </c>
      <c r="O240" s="51">
        <v>-84</v>
      </c>
      <c r="P240" s="48">
        <v>0.71430000000000005</v>
      </c>
      <c r="Q240" s="48">
        <v>0.71430000000000005</v>
      </c>
      <c r="R240" s="52">
        <v>0.7142857142857143</v>
      </c>
      <c r="S240" s="48">
        <v>0.71430000000000005</v>
      </c>
      <c r="T240" s="64">
        <v>27.5</v>
      </c>
      <c r="U240" s="14">
        <v>7.4</v>
      </c>
      <c r="V240" s="14">
        <v>2</v>
      </c>
      <c r="W240" s="14">
        <f t="shared" si="21"/>
        <v>-72.972972972972968</v>
      </c>
      <c r="X240" s="14">
        <f t="shared" si="22"/>
        <v>0.98</v>
      </c>
      <c r="Y240" s="10">
        <f t="shared" si="25"/>
        <v>42.159999999999961</v>
      </c>
      <c r="Z240" s="14">
        <f t="shared" si="23"/>
        <v>1.96</v>
      </c>
      <c r="AA240" s="10">
        <f t="shared" si="26"/>
        <v>107.31999999999978</v>
      </c>
      <c r="AB240" s="14">
        <f t="shared" si="24"/>
        <v>-1</v>
      </c>
      <c r="AC240" s="10">
        <f t="shared" si="27"/>
        <v>92.607800000000012</v>
      </c>
      <c r="AD240" s="16" t="s">
        <v>367</v>
      </c>
      <c r="AE240" s="15" t="s">
        <v>724</v>
      </c>
      <c r="AF240" s="15">
        <v>2</v>
      </c>
      <c r="AG240" s="15" t="s">
        <v>984</v>
      </c>
    </row>
    <row r="241" spans="1:33" x14ac:dyDescent="0.25">
      <c r="A241" s="22" t="s">
        <v>711</v>
      </c>
      <c r="B241" s="47" t="s">
        <v>64</v>
      </c>
      <c r="C241" s="47" t="s">
        <v>614</v>
      </c>
      <c r="D241" s="46">
        <v>6.5</v>
      </c>
      <c r="E241" s="46">
        <v>14</v>
      </c>
      <c r="F241" s="46">
        <v>8</v>
      </c>
      <c r="G241" s="46">
        <v>89</v>
      </c>
      <c r="H241" s="46" t="s">
        <v>71</v>
      </c>
      <c r="I241" s="46">
        <v>1</v>
      </c>
      <c r="J241" s="46">
        <v>6</v>
      </c>
      <c r="K241" s="59">
        <v>0.16669999999999999</v>
      </c>
      <c r="L241" s="51">
        <v>4</v>
      </c>
      <c r="M241" s="51">
        <v>103</v>
      </c>
      <c r="N241" s="51">
        <v>3</v>
      </c>
      <c r="O241" s="51">
        <v>28.5</v>
      </c>
      <c r="P241" s="48">
        <v>0.83330000000000004</v>
      </c>
      <c r="Q241" s="48">
        <v>0.83330000000000004</v>
      </c>
      <c r="R241" s="52">
        <v>0.83333333333333337</v>
      </c>
      <c r="S241" s="48">
        <v>0.83330000000000004</v>
      </c>
      <c r="T241" s="64">
        <v>37.5</v>
      </c>
      <c r="U241" s="14">
        <v>5.4</v>
      </c>
      <c r="V241" s="14">
        <v>2.4</v>
      </c>
      <c r="W241" s="14">
        <f t="shared" si="21"/>
        <v>-55.555555555555557</v>
      </c>
      <c r="X241" s="14">
        <f t="shared" si="22"/>
        <v>0.98</v>
      </c>
      <c r="Y241" s="10">
        <f t="shared" si="25"/>
        <v>43.139999999999958</v>
      </c>
      <c r="Z241" s="14">
        <f t="shared" si="23"/>
        <v>-1</v>
      </c>
      <c r="AA241" s="10">
        <f t="shared" si="26"/>
        <v>106.31999999999978</v>
      </c>
      <c r="AB241" s="14">
        <f t="shared" si="24"/>
        <v>-1</v>
      </c>
      <c r="AC241" s="10">
        <f t="shared" si="27"/>
        <v>91.607800000000012</v>
      </c>
      <c r="AD241" s="16" t="s">
        <v>367</v>
      </c>
      <c r="AE241" s="15" t="s">
        <v>724</v>
      </c>
      <c r="AF241" s="15">
        <v>2</v>
      </c>
      <c r="AG241" s="15" t="s">
        <v>985</v>
      </c>
    </row>
    <row r="242" spans="1:33" x14ac:dyDescent="0.25">
      <c r="A242" s="22" t="s">
        <v>713</v>
      </c>
      <c r="B242" s="47" t="s">
        <v>46</v>
      </c>
      <c r="C242" s="47" t="s">
        <v>675</v>
      </c>
      <c r="D242" s="46">
        <v>7.5</v>
      </c>
      <c r="E242" s="46">
        <v>14</v>
      </c>
      <c r="F242" s="46">
        <v>9</v>
      </c>
      <c r="G242" s="46">
        <v>93</v>
      </c>
      <c r="H242" s="46" t="s">
        <v>130</v>
      </c>
      <c r="I242" s="46">
        <v>3</v>
      </c>
      <c r="J242" s="46">
        <v>8</v>
      </c>
      <c r="K242" s="59">
        <v>0.375</v>
      </c>
      <c r="L242" s="51">
        <v>1</v>
      </c>
      <c r="M242" s="51">
        <v>126</v>
      </c>
      <c r="N242" s="51">
        <v>2</v>
      </c>
      <c r="O242" s="51">
        <v>19</v>
      </c>
      <c r="P242" s="48">
        <v>0.75</v>
      </c>
      <c r="Q242" s="48">
        <v>0.875</v>
      </c>
      <c r="R242" s="52">
        <v>0.75</v>
      </c>
      <c r="S242" s="48">
        <v>0.75</v>
      </c>
      <c r="T242" s="64">
        <v>37</v>
      </c>
      <c r="U242" s="14">
        <v>7.2</v>
      </c>
      <c r="V242" s="14">
        <v>6.8</v>
      </c>
      <c r="W242" s="14">
        <f t="shared" si="21"/>
        <v>-5.5555555555555571</v>
      </c>
      <c r="X242" s="14">
        <f t="shared" si="22"/>
        <v>-1</v>
      </c>
      <c r="Y242" s="10">
        <f t="shared" si="25"/>
        <v>42.139999999999958</v>
      </c>
      <c r="Z242" s="14">
        <f t="shared" si="23"/>
        <v>-1</v>
      </c>
      <c r="AA242" s="10">
        <f t="shared" si="26"/>
        <v>105.31999999999978</v>
      </c>
      <c r="AB242" s="14">
        <f t="shared" si="24"/>
        <v>-1</v>
      </c>
      <c r="AC242" s="10">
        <f t="shared" si="27"/>
        <v>90.607800000000012</v>
      </c>
      <c r="AD242" s="16" t="s">
        <v>362</v>
      </c>
      <c r="AE242" s="15" t="s">
        <v>724</v>
      </c>
      <c r="AF242" s="15">
        <v>2</v>
      </c>
      <c r="AG242" s="15" t="s">
        <v>985</v>
      </c>
    </row>
    <row r="243" spans="1:33" x14ac:dyDescent="0.25">
      <c r="A243" s="22" t="s">
        <v>712</v>
      </c>
      <c r="B243" s="47" t="s">
        <v>68</v>
      </c>
      <c r="C243" s="47" t="s">
        <v>422</v>
      </c>
      <c r="D243" s="46">
        <v>9</v>
      </c>
      <c r="E243" s="46">
        <v>38</v>
      </c>
      <c r="F243" s="46">
        <v>0</v>
      </c>
      <c r="G243" s="46">
        <v>115</v>
      </c>
      <c r="H243" s="46" t="s">
        <v>326</v>
      </c>
      <c r="I243" s="46">
        <v>3</v>
      </c>
      <c r="J243" s="46">
        <v>13</v>
      </c>
      <c r="K243" s="59">
        <v>0.23080000000000001</v>
      </c>
      <c r="L243" s="51">
        <v>3</v>
      </c>
      <c r="M243" s="51">
        <v>75</v>
      </c>
      <c r="N243" s="51">
        <v>4</v>
      </c>
      <c r="O243" s="51">
        <v>7.5</v>
      </c>
      <c r="P243" s="48">
        <v>0.84619999999999995</v>
      </c>
      <c r="Q243" s="48">
        <v>0.84619999999999995</v>
      </c>
      <c r="R243" s="52">
        <v>0.84615384615384615</v>
      </c>
      <c r="S243" s="48">
        <v>0.84619999999999995</v>
      </c>
      <c r="T243" s="64">
        <v>84.5</v>
      </c>
      <c r="U243" s="14">
        <v>8.4</v>
      </c>
      <c r="V243" s="14">
        <v>8.6</v>
      </c>
      <c r="W243" s="14">
        <f t="shared" si="21"/>
        <v>2.3809523809523796</v>
      </c>
      <c r="X243" s="14">
        <f t="shared" si="22"/>
        <v>-1</v>
      </c>
      <c r="Y243" s="10">
        <f t="shared" si="25"/>
        <v>41.139999999999958</v>
      </c>
      <c r="Z243" s="14">
        <f t="shared" si="23"/>
        <v>-1</v>
      </c>
      <c r="AA243" s="10">
        <f t="shared" si="26"/>
        <v>104.31999999999978</v>
      </c>
      <c r="AB243" s="14">
        <f t="shared" si="24"/>
        <v>-1</v>
      </c>
      <c r="AC243" s="10">
        <f t="shared" si="27"/>
        <v>89.607800000000012</v>
      </c>
      <c r="AD243" s="16" t="s">
        <v>367</v>
      </c>
      <c r="AE243" s="15" t="s">
        <v>726</v>
      </c>
      <c r="AF243" s="15">
        <v>5</v>
      </c>
      <c r="AG243" s="15" t="s">
        <v>985</v>
      </c>
    </row>
    <row r="244" spans="1:33" x14ac:dyDescent="0.25">
      <c r="A244" s="22" t="s">
        <v>715</v>
      </c>
      <c r="B244" s="47" t="s">
        <v>38</v>
      </c>
      <c r="C244" s="47" t="s">
        <v>716</v>
      </c>
      <c r="D244" s="46">
        <v>5.5</v>
      </c>
      <c r="E244" s="46">
        <v>29</v>
      </c>
      <c r="F244" s="46">
        <v>10</v>
      </c>
      <c r="G244" s="46">
        <v>98</v>
      </c>
      <c r="H244" s="46" t="s">
        <v>130</v>
      </c>
      <c r="I244" s="46">
        <v>3</v>
      </c>
      <c r="J244" s="46">
        <v>5</v>
      </c>
      <c r="K244" s="59">
        <v>0.6</v>
      </c>
      <c r="L244" s="51">
        <v>3</v>
      </c>
      <c r="M244" s="51">
        <v>116</v>
      </c>
      <c r="N244" s="51">
        <v>0</v>
      </c>
      <c r="O244" s="51">
        <v>0</v>
      </c>
      <c r="P244" s="48">
        <v>0.8</v>
      </c>
      <c r="Q244" s="48">
        <v>1</v>
      </c>
      <c r="R244" s="52">
        <v>0.8</v>
      </c>
      <c r="S244" s="48">
        <v>0.8</v>
      </c>
      <c r="T244" s="64">
        <v>28</v>
      </c>
      <c r="U244" s="14">
        <v>6.6</v>
      </c>
      <c r="V244" s="14">
        <v>6.8</v>
      </c>
      <c r="W244" s="14">
        <f t="shared" si="21"/>
        <v>3.0303030303030312</v>
      </c>
      <c r="X244" s="14">
        <f t="shared" si="22"/>
        <v>-1</v>
      </c>
      <c r="Y244" s="10">
        <f t="shared" si="25"/>
        <v>40.139999999999958</v>
      </c>
      <c r="Z244" s="14">
        <f t="shared" si="23"/>
        <v>-1</v>
      </c>
      <c r="AA244" s="10">
        <f t="shared" si="26"/>
        <v>103.31999999999978</v>
      </c>
      <c r="AB244" s="14">
        <f t="shared" si="24"/>
        <v>-1</v>
      </c>
      <c r="AC244" s="10">
        <f t="shared" si="27"/>
        <v>88.607800000000012</v>
      </c>
      <c r="AD244" s="16" t="s">
        <v>367</v>
      </c>
      <c r="AE244" s="15" t="s">
        <v>724</v>
      </c>
      <c r="AF244" s="15">
        <v>4</v>
      </c>
      <c r="AG244" s="15" t="s">
        <v>985</v>
      </c>
    </row>
    <row r="245" spans="1:33" x14ac:dyDescent="0.25">
      <c r="A245" s="22" t="s">
        <v>717</v>
      </c>
      <c r="B245" s="47" t="s">
        <v>38</v>
      </c>
      <c r="C245" s="47" t="s">
        <v>718</v>
      </c>
      <c r="D245" s="46">
        <v>6</v>
      </c>
      <c r="E245" s="46">
        <v>64</v>
      </c>
      <c r="F245" s="46">
        <v>6</v>
      </c>
      <c r="G245" s="46">
        <v>90</v>
      </c>
      <c r="H245" s="46" t="s">
        <v>620</v>
      </c>
      <c r="I245" s="46">
        <v>2</v>
      </c>
      <c r="J245" s="46">
        <v>5</v>
      </c>
      <c r="K245" s="59">
        <v>0.4</v>
      </c>
      <c r="L245" s="51">
        <v>2</v>
      </c>
      <c r="M245" s="51">
        <v>116</v>
      </c>
      <c r="N245" s="51">
        <v>1</v>
      </c>
      <c r="O245" s="51">
        <v>9.5</v>
      </c>
      <c r="P245" s="48">
        <v>0.8</v>
      </c>
      <c r="Q245" s="48">
        <v>0.8</v>
      </c>
      <c r="R245" s="52">
        <v>0.8</v>
      </c>
      <c r="S245" s="48">
        <v>0.8</v>
      </c>
      <c r="T245" s="64">
        <v>28</v>
      </c>
      <c r="U245" s="14">
        <v>8.1999999999999993</v>
      </c>
      <c r="V245" s="14">
        <v>7</v>
      </c>
      <c r="W245" s="14">
        <f t="shared" ref="W245:W352" si="28">SUM(V245/U245)*100-100</f>
        <v>-14.634146341463406</v>
      </c>
      <c r="X245" s="14">
        <f t="shared" si="22"/>
        <v>-1</v>
      </c>
      <c r="Y245" s="10">
        <f t="shared" si="25"/>
        <v>39.139999999999958</v>
      </c>
      <c r="Z245" s="14">
        <f t="shared" si="23"/>
        <v>-1</v>
      </c>
      <c r="AA245" s="10">
        <f t="shared" si="26"/>
        <v>102.31999999999978</v>
      </c>
      <c r="AB245" s="14">
        <f t="shared" si="24"/>
        <v>-1</v>
      </c>
      <c r="AC245" s="10">
        <f t="shared" si="27"/>
        <v>87.607800000000012</v>
      </c>
      <c r="AD245" s="16" t="s">
        <v>367</v>
      </c>
      <c r="AE245" s="15" t="s">
        <v>724</v>
      </c>
      <c r="AF245" s="15">
        <v>3</v>
      </c>
      <c r="AG245" s="15" t="s">
        <v>985</v>
      </c>
    </row>
    <row r="246" spans="1:33" x14ac:dyDescent="0.25">
      <c r="A246" s="22" t="s">
        <v>719</v>
      </c>
      <c r="B246" s="47" t="s">
        <v>580</v>
      </c>
      <c r="C246" s="47" t="s">
        <v>608</v>
      </c>
      <c r="D246" s="46">
        <v>5.5</v>
      </c>
      <c r="E246" s="46">
        <v>39</v>
      </c>
      <c r="F246" s="46">
        <v>0</v>
      </c>
      <c r="G246" s="46">
        <v>112</v>
      </c>
      <c r="H246" s="46" t="s">
        <v>390</v>
      </c>
      <c r="I246" s="46">
        <v>2</v>
      </c>
      <c r="J246" s="46">
        <v>7</v>
      </c>
      <c r="K246" s="59">
        <v>0.28570000000000001</v>
      </c>
      <c r="L246" s="51">
        <v>4</v>
      </c>
      <c r="M246" s="51">
        <v>101</v>
      </c>
      <c r="N246" s="51">
        <v>2</v>
      </c>
      <c r="O246" s="51">
        <v>-11.5</v>
      </c>
      <c r="P246" s="48">
        <v>0.71430000000000005</v>
      </c>
      <c r="Q246" s="48">
        <v>0.85709999999999997</v>
      </c>
      <c r="R246" s="52">
        <v>0.7142857142857143</v>
      </c>
      <c r="S246" s="48">
        <v>0.71430000000000005</v>
      </c>
      <c r="T246" s="64">
        <v>27.5</v>
      </c>
      <c r="U246" s="14">
        <v>6.6</v>
      </c>
      <c r="V246" s="14">
        <v>1.6</v>
      </c>
      <c r="W246" s="14">
        <f t="shared" si="28"/>
        <v>-75.757575757575751</v>
      </c>
      <c r="X246" s="14">
        <f t="shared" ref="X246:X344" si="29">IF(W246&lt;-49.99,0.98,-1)</f>
        <v>0.98</v>
      </c>
      <c r="Y246" s="10">
        <f t="shared" si="25"/>
        <v>40.119999999999955</v>
      </c>
      <c r="Z246" s="14">
        <f t="shared" ref="Z246:Z343" si="30">IF(W246&lt;-66.66,1.96,-1)</f>
        <v>1.96</v>
      </c>
      <c r="AA246" s="10">
        <f t="shared" si="26"/>
        <v>104.27999999999977</v>
      </c>
      <c r="AB246" s="14">
        <f t="shared" ref="AB246:AB343" si="31">IF(V246=1.01,(U246-1)*98%,-1)</f>
        <v>-1</v>
      </c>
      <c r="AC246" s="10">
        <f t="shared" si="27"/>
        <v>86.607800000000012</v>
      </c>
      <c r="AD246" s="16" t="s">
        <v>367</v>
      </c>
      <c r="AE246" s="15" t="s">
        <v>721</v>
      </c>
      <c r="AF246" s="15">
        <v>4</v>
      </c>
      <c r="AG246" s="15" t="s">
        <v>985</v>
      </c>
    </row>
    <row r="247" spans="1:33" x14ac:dyDescent="0.25">
      <c r="A247" s="22" t="s">
        <v>720</v>
      </c>
      <c r="B247" s="47" t="s">
        <v>580</v>
      </c>
      <c r="C247" s="47" t="s">
        <v>546</v>
      </c>
      <c r="D247" s="46">
        <v>5.5</v>
      </c>
      <c r="E247" s="46">
        <v>30</v>
      </c>
      <c r="F247" s="46">
        <v>0</v>
      </c>
      <c r="G247" s="46">
        <v>108</v>
      </c>
      <c r="H247" s="46" t="s">
        <v>386</v>
      </c>
      <c r="I247" s="46">
        <v>4</v>
      </c>
      <c r="J247" s="46">
        <v>21</v>
      </c>
      <c r="K247" s="59">
        <v>0.1905</v>
      </c>
      <c r="L247" s="51">
        <v>4</v>
      </c>
      <c r="M247" s="51">
        <v>88</v>
      </c>
      <c r="N247" s="51">
        <v>9</v>
      </c>
      <c r="O247" s="51">
        <v>-6</v>
      </c>
      <c r="P247" s="48">
        <v>0.71430000000000005</v>
      </c>
      <c r="Q247" s="48">
        <v>0.90480000000000005</v>
      </c>
      <c r="R247" s="52">
        <v>0.7142857142857143</v>
      </c>
      <c r="S247" s="48">
        <v>0.71430000000000005</v>
      </c>
      <c r="T247" s="64">
        <v>82.5</v>
      </c>
      <c r="U247" s="14">
        <v>6.2</v>
      </c>
      <c r="V247" s="14">
        <v>3.9</v>
      </c>
      <c r="W247" s="14">
        <f t="shared" si="28"/>
        <v>-37.096774193548384</v>
      </c>
      <c r="X247" s="14">
        <f t="shared" si="29"/>
        <v>-1</v>
      </c>
      <c r="Y247" s="10">
        <f t="shared" si="25"/>
        <v>39.119999999999955</v>
      </c>
      <c r="Z247" s="14">
        <f t="shared" si="30"/>
        <v>-1</v>
      </c>
      <c r="AA247" s="10">
        <f t="shared" si="26"/>
        <v>103.27999999999977</v>
      </c>
      <c r="AB247" s="14">
        <f t="shared" si="31"/>
        <v>-1</v>
      </c>
      <c r="AC247" s="10">
        <f t="shared" si="27"/>
        <v>85.607800000000012</v>
      </c>
      <c r="AD247" s="16" t="s">
        <v>367</v>
      </c>
      <c r="AE247" s="15" t="s">
        <v>723</v>
      </c>
      <c r="AF247" s="15">
        <v>3</v>
      </c>
      <c r="AG247" s="15" t="s">
        <v>985</v>
      </c>
    </row>
    <row r="248" spans="1:33" x14ac:dyDescent="0.25">
      <c r="A248" s="22" t="s">
        <v>725</v>
      </c>
      <c r="B248" s="47" t="s">
        <v>642</v>
      </c>
      <c r="C248" s="47" t="s">
        <v>489</v>
      </c>
      <c r="D248" s="46">
        <v>4</v>
      </c>
      <c r="E248" s="46">
        <v>26</v>
      </c>
      <c r="F248" s="46">
        <v>0</v>
      </c>
      <c r="G248" s="46">
        <v>105</v>
      </c>
      <c r="H248" s="46" t="s">
        <v>126</v>
      </c>
      <c r="I248" s="46">
        <v>2</v>
      </c>
      <c r="J248" s="46">
        <v>10</v>
      </c>
      <c r="K248" s="59">
        <v>0.2</v>
      </c>
      <c r="L248" s="51">
        <v>1</v>
      </c>
      <c r="M248" s="51">
        <v>83</v>
      </c>
      <c r="N248" s="51">
        <v>2</v>
      </c>
      <c r="O248" s="51">
        <v>-11.5</v>
      </c>
      <c r="P248" s="48">
        <v>0.8</v>
      </c>
      <c r="Q248" s="48">
        <v>0.8</v>
      </c>
      <c r="R248" s="52">
        <v>0.8</v>
      </c>
      <c r="S248" s="48">
        <v>0.8</v>
      </c>
      <c r="T248" s="64">
        <v>56</v>
      </c>
      <c r="U248" s="14">
        <v>7.4</v>
      </c>
      <c r="V248" s="14">
        <v>4.4000000000000004</v>
      </c>
      <c r="W248" s="14">
        <f t="shared" si="28"/>
        <v>-40.54054054054054</v>
      </c>
      <c r="X248" s="14">
        <f t="shared" si="29"/>
        <v>-1</v>
      </c>
      <c r="Y248" s="10">
        <f t="shared" si="25"/>
        <v>38.119999999999955</v>
      </c>
      <c r="Z248" s="14">
        <f t="shared" si="30"/>
        <v>-1</v>
      </c>
      <c r="AA248" s="10">
        <f t="shared" si="26"/>
        <v>102.27999999999977</v>
      </c>
      <c r="AB248" s="14">
        <f t="shared" si="31"/>
        <v>-1</v>
      </c>
      <c r="AC248" s="10">
        <f t="shared" si="27"/>
        <v>84.607800000000012</v>
      </c>
      <c r="AD248" s="16" t="s">
        <v>362</v>
      </c>
      <c r="AE248" s="15" t="s">
        <v>721</v>
      </c>
      <c r="AF248" s="15">
        <v>0</v>
      </c>
      <c r="AG248" s="15" t="s">
        <v>985</v>
      </c>
    </row>
    <row r="249" spans="1:33" x14ac:dyDescent="0.25">
      <c r="A249" s="22" t="s">
        <v>727</v>
      </c>
      <c r="B249" s="47" t="s">
        <v>23</v>
      </c>
      <c r="C249" s="47" t="s">
        <v>559</v>
      </c>
      <c r="D249" s="46">
        <v>8</v>
      </c>
      <c r="E249" s="46">
        <v>26</v>
      </c>
      <c r="F249" s="46">
        <v>2</v>
      </c>
      <c r="G249" s="46">
        <v>88</v>
      </c>
      <c r="H249" s="46" t="s">
        <v>583</v>
      </c>
      <c r="I249" s="46">
        <v>4</v>
      </c>
      <c r="J249" s="46">
        <v>6</v>
      </c>
      <c r="K249" s="59">
        <v>0.66669999999999996</v>
      </c>
      <c r="L249" s="51">
        <v>2</v>
      </c>
      <c r="M249" s="51">
        <v>93</v>
      </c>
      <c r="N249" s="51">
        <v>0</v>
      </c>
      <c r="O249" s="51">
        <v>0</v>
      </c>
      <c r="P249" s="48">
        <v>0.83330000000000004</v>
      </c>
      <c r="Q249" s="48">
        <v>0.83330000000000004</v>
      </c>
      <c r="R249" s="52">
        <v>0.83333333333333337</v>
      </c>
      <c r="S249" s="48">
        <v>0.83330000000000004</v>
      </c>
      <c r="T249" s="64">
        <v>37.5</v>
      </c>
      <c r="U249" s="14">
        <v>9</v>
      </c>
      <c r="V249" s="14">
        <v>6</v>
      </c>
      <c r="W249" s="14">
        <f t="shared" si="28"/>
        <v>-33.333333333333343</v>
      </c>
      <c r="X249" s="14">
        <f t="shared" si="29"/>
        <v>-1</v>
      </c>
      <c r="Y249" s="10">
        <f t="shared" si="25"/>
        <v>37.119999999999955</v>
      </c>
      <c r="Z249" s="14">
        <f t="shared" si="30"/>
        <v>-1</v>
      </c>
      <c r="AA249" s="10">
        <f t="shared" si="26"/>
        <v>101.27999999999977</v>
      </c>
      <c r="AB249" s="14">
        <f t="shared" si="31"/>
        <v>-1</v>
      </c>
      <c r="AC249" s="10">
        <f t="shared" si="27"/>
        <v>83.607800000000012</v>
      </c>
      <c r="AD249" s="16" t="s">
        <v>367</v>
      </c>
      <c r="AE249" s="15" t="s">
        <v>724</v>
      </c>
      <c r="AF249" s="15">
        <v>2</v>
      </c>
      <c r="AG249" s="15" t="s">
        <v>985</v>
      </c>
    </row>
    <row r="250" spans="1:33" x14ac:dyDescent="0.25">
      <c r="A250" s="22" t="s">
        <v>727</v>
      </c>
      <c r="B250" s="47" t="s">
        <v>23</v>
      </c>
      <c r="C250" s="47" t="s">
        <v>728</v>
      </c>
      <c r="D250" s="46">
        <v>5.5</v>
      </c>
      <c r="E250" s="46">
        <v>26</v>
      </c>
      <c r="F250" s="46">
        <v>3</v>
      </c>
      <c r="G250" s="46">
        <v>89</v>
      </c>
      <c r="H250" s="46" t="s">
        <v>18</v>
      </c>
      <c r="I250" s="46">
        <v>1</v>
      </c>
      <c r="J250" s="46">
        <v>7</v>
      </c>
      <c r="K250" s="59">
        <v>0.1429</v>
      </c>
      <c r="L250" s="51">
        <v>3</v>
      </c>
      <c r="M250" s="51">
        <v>95</v>
      </c>
      <c r="N250" s="51">
        <v>2</v>
      </c>
      <c r="O250" s="51">
        <v>19</v>
      </c>
      <c r="P250" s="48">
        <v>0.71430000000000005</v>
      </c>
      <c r="Q250" s="48">
        <v>0.85709999999999997</v>
      </c>
      <c r="R250" s="52">
        <v>0.7142857142857143</v>
      </c>
      <c r="S250" s="48">
        <v>0.71430000000000005</v>
      </c>
      <c r="T250" s="64">
        <v>27.5</v>
      </c>
      <c r="U250" s="14">
        <v>6.3</v>
      </c>
      <c r="V250" s="14">
        <v>4.9000000000000004</v>
      </c>
      <c r="W250" s="14">
        <f t="shared" si="28"/>
        <v>-22.222222222222214</v>
      </c>
      <c r="X250" s="14">
        <f t="shared" si="29"/>
        <v>-1</v>
      </c>
      <c r="Y250" s="10">
        <f t="shared" si="25"/>
        <v>36.119999999999955</v>
      </c>
      <c r="Z250" s="14">
        <f t="shared" si="30"/>
        <v>-1</v>
      </c>
      <c r="AA250" s="10">
        <f t="shared" si="26"/>
        <v>100.27999999999977</v>
      </c>
      <c r="AB250" s="14">
        <f t="shared" si="31"/>
        <v>-1</v>
      </c>
      <c r="AC250" s="10">
        <f t="shared" si="27"/>
        <v>82.607800000000012</v>
      </c>
      <c r="AD250" s="16" t="s">
        <v>367</v>
      </c>
      <c r="AE250" s="15" t="s">
        <v>724</v>
      </c>
      <c r="AF250" s="15">
        <v>2</v>
      </c>
      <c r="AG250" s="15" t="s">
        <v>985</v>
      </c>
    </row>
    <row r="251" spans="1:33" x14ac:dyDescent="0.25">
      <c r="A251" s="22" t="s">
        <v>729</v>
      </c>
      <c r="B251" s="47" t="s">
        <v>47</v>
      </c>
      <c r="C251" s="47" t="s">
        <v>506</v>
      </c>
      <c r="D251" s="46">
        <v>5.5</v>
      </c>
      <c r="E251" s="46">
        <v>34</v>
      </c>
      <c r="F251" s="46">
        <v>7</v>
      </c>
      <c r="G251" s="46">
        <v>93</v>
      </c>
      <c r="H251" s="46" t="s">
        <v>146</v>
      </c>
      <c r="I251" s="46">
        <v>2</v>
      </c>
      <c r="J251" s="46">
        <v>5</v>
      </c>
      <c r="K251" s="59">
        <v>0.4</v>
      </c>
      <c r="L251" s="51">
        <v>1</v>
      </c>
      <c r="M251" s="51">
        <v>120</v>
      </c>
      <c r="N251" s="51">
        <v>2</v>
      </c>
      <c r="O251" s="51">
        <v>-11.5</v>
      </c>
      <c r="P251" s="48">
        <v>0.8</v>
      </c>
      <c r="Q251" s="48">
        <v>1</v>
      </c>
      <c r="R251" s="52">
        <v>0.8</v>
      </c>
      <c r="S251" s="48">
        <v>0.8</v>
      </c>
      <c r="T251" s="64">
        <v>28</v>
      </c>
      <c r="U251" s="14">
        <v>6.2</v>
      </c>
      <c r="V251" s="14">
        <v>3.55</v>
      </c>
      <c r="W251" s="14">
        <f t="shared" si="28"/>
        <v>-42.741935483870975</v>
      </c>
      <c r="X251" s="14">
        <f t="shared" si="29"/>
        <v>-1</v>
      </c>
      <c r="Y251" s="10">
        <f t="shared" si="25"/>
        <v>35.119999999999955</v>
      </c>
      <c r="Z251" s="14">
        <f t="shared" si="30"/>
        <v>-1</v>
      </c>
      <c r="AA251" s="10">
        <f t="shared" si="26"/>
        <v>99.279999999999774</v>
      </c>
      <c r="AB251" s="14">
        <f t="shared" si="31"/>
        <v>-1</v>
      </c>
      <c r="AC251" s="10">
        <f t="shared" si="27"/>
        <v>81.607800000000012</v>
      </c>
      <c r="AD251" s="16" t="s">
        <v>367</v>
      </c>
      <c r="AE251" s="15" t="s">
        <v>724</v>
      </c>
      <c r="AF251" s="15">
        <v>3</v>
      </c>
      <c r="AG251" s="15" t="s">
        <v>985</v>
      </c>
    </row>
    <row r="252" spans="1:33" x14ac:dyDescent="0.25">
      <c r="A252" s="22" t="s">
        <v>733</v>
      </c>
      <c r="B252" s="47" t="s">
        <v>23</v>
      </c>
      <c r="C252" s="47" t="s">
        <v>602</v>
      </c>
      <c r="D252" s="46">
        <v>6</v>
      </c>
      <c r="E252" s="46">
        <v>22</v>
      </c>
      <c r="F252" s="46">
        <v>6</v>
      </c>
      <c r="G252" s="46">
        <v>88</v>
      </c>
      <c r="H252" s="46" t="s">
        <v>592</v>
      </c>
      <c r="I252" s="46">
        <v>2</v>
      </c>
      <c r="J252" s="46">
        <v>9</v>
      </c>
      <c r="K252" s="59">
        <v>0.22220000000000001</v>
      </c>
      <c r="L252" s="51">
        <v>3</v>
      </c>
      <c r="M252" s="51">
        <v>70</v>
      </c>
      <c r="N252" s="51">
        <v>2</v>
      </c>
      <c r="O252" s="51">
        <v>-11.5</v>
      </c>
      <c r="P252" s="48">
        <v>0.77780000000000005</v>
      </c>
      <c r="Q252" s="48">
        <v>0.88890000000000002</v>
      </c>
      <c r="R252" s="52">
        <v>0.77777777777777779</v>
      </c>
      <c r="S252" s="48">
        <v>0.77780000000000005</v>
      </c>
      <c r="T252" s="64">
        <v>46.5</v>
      </c>
      <c r="U252" s="14">
        <v>6.2</v>
      </c>
      <c r="V252" s="14">
        <v>4</v>
      </c>
      <c r="W252" s="14">
        <f t="shared" si="28"/>
        <v>-35.483870967741936</v>
      </c>
      <c r="X252" s="14">
        <f t="shared" si="29"/>
        <v>-1</v>
      </c>
      <c r="Y252" s="10">
        <f t="shared" si="25"/>
        <v>34.119999999999955</v>
      </c>
      <c r="Z252" s="14">
        <f t="shared" si="30"/>
        <v>-1</v>
      </c>
      <c r="AA252" s="10">
        <f t="shared" si="26"/>
        <v>98.279999999999774</v>
      </c>
      <c r="AB252" s="14">
        <f t="shared" si="31"/>
        <v>-1</v>
      </c>
      <c r="AC252" s="10">
        <f t="shared" si="27"/>
        <v>80.607800000000012</v>
      </c>
      <c r="AD252" s="16" t="s">
        <v>367</v>
      </c>
      <c r="AE252" s="15" t="s">
        <v>724</v>
      </c>
      <c r="AF252" s="15">
        <v>2</v>
      </c>
      <c r="AG252" s="15" t="s">
        <v>985</v>
      </c>
    </row>
    <row r="253" spans="1:33" x14ac:dyDescent="0.25">
      <c r="A253" s="22" t="s">
        <v>730</v>
      </c>
      <c r="B253" s="47" t="s">
        <v>37</v>
      </c>
      <c r="C253" s="47" t="s">
        <v>678</v>
      </c>
      <c r="D253" s="46">
        <v>7</v>
      </c>
      <c r="E253" s="46">
        <v>20</v>
      </c>
      <c r="F253" s="46">
        <v>5</v>
      </c>
      <c r="G253" s="46">
        <v>81</v>
      </c>
      <c r="H253" s="46" t="s">
        <v>52</v>
      </c>
      <c r="I253" s="46">
        <v>2</v>
      </c>
      <c r="J253" s="46">
        <v>5</v>
      </c>
      <c r="K253" s="59">
        <v>0.4</v>
      </c>
      <c r="L253" s="51">
        <v>2</v>
      </c>
      <c r="M253" s="51">
        <v>105</v>
      </c>
      <c r="N253" s="51">
        <v>2</v>
      </c>
      <c r="O253" s="51">
        <v>19</v>
      </c>
      <c r="P253" s="48">
        <v>1</v>
      </c>
      <c r="Q253" s="48">
        <v>1</v>
      </c>
      <c r="R253" s="52">
        <v>1</v>
      </c>
      <c r="S253" s="48">
        <v>1</v>
      </c>
      <c r="T253" s="64">
        <v>47.5</v>
      </c>
      <c r="U253" s="14">
        <v>8.1999999999999993</v>
      </c>
      <c r="V253" s="14">
        <v>7.4</v>
      </c>
      <c r="W253" s="14">
        <f t="shared" si="28"/>
        <v>-9.75609756097559</v>
      </c>
      <c r="X253" s="14">
        <f t="shared" si="29"/>
        <v>-1</v>
      </c>
      <c r="Y253" s="10">
        <f t="shared" si="25"/>
        <v>33.119999999999955</v>
      </c>
      <c r="Z253" s="14">
        <f t="shared" si="30"/>
        <v>-1</v>
      </c>
      <c r="AA253" s="10">
        <f t="shared" si="26"/>
        <v>97.279999999999774</v>
      </c>
      <c r="AB253" s="14">
        <f t="shared" si="31"/>
        <v>-1</v>
      </c>
      <c r="AC253" s="10">
        <f t="shared" si="27"/>
        <v>79.607800000000012</v>
      </c>
      <c r="AD253" s="16" t="s">
        <v>367</v>
      </c>
      <c r="AE253" s="15" t="s">
        <v>724</v>
      </c>
      <c r="AF253" s="15">
        <v>3</v>
      </c>
      <c r="AG253" s="15" t="s">
        <v>974</v>
      </c>
    </row>
    <row r="254" spans="1:33" x14ac:dyDescent="0.25">
      <c r="A254" s="22" t="s">
        <v>734</v>
      </c>
      <c r="B254" s="47" t="s">
        <v>37</v>
      </c>
      <c r="C254" s="47" t="s">
        <v>584</v>
      </c>
      <c r="D254" s="46">
        <v>9</v>
      </c>
      <c r="E254" s="46">
        <v>33</v>
      </c>
      <c r="F254" s="46">
        <v>14</v>
      </c>
      <c r="G254" s="46">
        <v>80</v>
      </c>
      <c r="H254" s="46" t="s">
        <v>70</v>
      </c>
      <c r="I254" s="46">
        <v>2</v>
      </c>
      <c r="J254" s="46">
        <v>11</v>
      </c>
      <c r="K254" s="59">
        <v>0.18179999999999999</v>
      </c>
      <c r="L254" s="51">
        <v>3</v>
      </c>
      <c r="M254" s="51">
        <v>53</v>
      </c>
      <c r="N254" s="51">
        <v>1</v>
      </c>
      <c r="O254" s="51">
        <v>9.5</v>
      </c>
      <c r="P254" s="48">
        <v>0.72729999999999995</v>
      </c>
      <c r="Q254" s="48">
        <v>0.81820000000000004</v>
      </c>
      <c r="R254" s="52">
        <v>0.72727272727272729</v>
      </c>
      <c r="S254" s="48">
        <v>0.72729999999999995</v>
      </c>
      <c r="T254" s="64">
        <v>46</v>
      </c>
      <c r="U254" s="14">
        <v>8.8000000000000007</v>
      </c>
      <c r="V254" s="14">
        <v>8.6</v>
      </c>
      <c r="W254" s="14">
        <f t="shared" si="28"/>
        <v>-2.2727272727272805</v>
      </c>
      <c r="X254" s="14">
        <f t="shared" si="29"/>
        <v>-1</v>
      </c>
      <c r="Y254" s="10">
        <f t="shared" si="25"/>
        <v>32.119999999999955</v>
      </c>
      <c r="Z254" s="14">
        <f t="shared" si="30"/>
        <v>-1</v>
      </c>
      <c r="AA254" s="10">
        <f t="shared" si="26"/>
        <v>96.279999999999774</v>
      </c>
      <c r="AB254" s="14">
        <f t="shared" si="31"/>
        <v>-1</v>
      </c>
      <c r="AC254" s="10">
        <f t="shared" si="27"/>
        <v>78.607800000000012</v>
      </c>
      <c r="AD254" s="16" t="s">
        <v>367</v>
      </c>
      <c r="AE254" s="15" t="s">
        <v>724</v>
      </c>
      <c r="AF254" s="15">
        <v>4</v>
      </c>
      <c r="AG254" s="15" t="s">
        <v>985</v>
      </c>
    </row>
    <row r="255" spans="1:33" x14ac:dyDescent="0.25">
      <c r="A255" s="22" t="s">
        <v>731</v>
      </c>
      <c r="B255" s="47" t="s">
        <v>23</v>
      </c>
      <c r="C255" s="47" t="s">
        <v>469</v>
      </c>
      <c r="D255" s="46">
        <v>12</v>
      </c>
      <c r="E255" s="46">
        <v>28</v>
      </c>
      <c r="F255" s="46">
        <v>4</v>
      </c>
      <c r="G255" s="46">
        <v>95</v>
      </c>
      <c r="H255" s="46" t="s">
        <v>84</v>
      </c>
      <c r="I255" s="46">
        <v>2</v>
      </c>
      <c r="J255" s="46">
        <v>6</v>
      </c>
      <c r="K255" s="59">
        <v>0.33329999999999999</v>
      </c>
      <c r="L255" s="51">
        <v>2</v>
      </c>
      <c r="M255" s="51">
        <v>104</v>
      </c>
      <c r="N255" s="51">
        <v>1</v>
      </c>
      <c r="O255" s="51">
        <v>-21</v>
      </c>
      <c r="P255" s="48">
        <v>0.83330000000000004</v>
      </c>
      <c r="Q255" s="48">
        <v>1</v>
      </c>
      <c r="R255" s="52">
        <v>0.83333333333333337</v>
      </c>
      <c r="S255" s="48">
        <v>0.83330000000000004</v>
      </c>
      <c r="T255" s="64">
        <v>37.5</v>
      </c>
      <c r="U255" s="14">
        <v>4.5999999999999996</v>
      </c>
      <c r="V255" s="14">
        <v>1.01</v>
      </c>
      <c r="W255" s="14">
        <f t="shared" si="28"/>
        <v>-78.043478260869563</v>
      </c>
      <c r="X255" s="14">
        <f t="shared" si="29"/>
        <v>0.98</v>
      </c>
      <c r="Y255" s="10">
        <f t="shared" si="25"/>
        <v>33.099999999999952</v>
      </c>
      <c r="Z255" s="14">
        <f t="shared" si="30"/>
        <v>1.96</v>
      </c>
      <c r="AA255" s="10">
        <f t="shared" si="26"/>
        <v>98.239999999999768</v>
      </c>
      <c r="AB255" s="14">
        <f t="shared" si="31"/>
        <v>3.5279999999999996</v>
      </c>
      <c r="AC255" s="10">
        <f t="shared" si="27"/>
        <v>82.135800000000017</v>
      </c>
      <c r="AD255" s="16" t="s">
        <v>367</v>
      </c>
      <c r="AE255" s="15" t="s">
        <v>724</v>
      </c>
      <c r="AF255" s="15">
        <v>2</v>
      </c>
      <c r="AG255" s="15" t="s">
        <v>985</v>
      </c>
    </row>
    <row r="256" spans="1:33" x14ac:dyDescent="0.25">
      <c r="A256" s="22" t="s">
        <v>731</v>
      </c>
      <c r="B256" s="47" t="s">
        <v>292</v>
      </c>
      <c r="C256" s="47" t="s">
        <v>735</v>
      </c>
      <c r="D256" s="46">
        <v>4.5</v>
      </c>
      <c r="E256" s="46">
        <v>48</v>
      </c>
      <c r="F256" s="46">
        <v>2</v>
      </c>
      <c r="G256" s="46">
        <v>114</v>
      </c>
      <c r="H256" s="46" t="s">
        <v>306</v>
      </c>
      <c r="I256" s="46">
        <v>4</v>
      </c>
      <c r="J256" s="46">
        <v>7</v>
      </c>
      <c r="K256" s="59">
        <v>0.57140000000000002</v>
      </c>
      <c r="L256" s="51">
        <v>2</v>
      </c>
      <c r="M256" s="51">
        <v>96</v>
      </c>
      <c r="N256" s="51">
        <v>1</v>
      </c>
      <c r="O256" s="51">
        <v>9.5</v>
      </c>
      <c r="P256" s="48">
        <v>0.71430000000000005</v>
      </c>
      <c r="Q256" s="48">
        <v>1</v>
      </c>
      <c r="R256" s="52">
        <v>0.7142857142857143</v>
      </c>
      <c r="S256" s="48">
        <v>0.71430000000000005</v>
      </c>
      <c r="T256" s="64">
        <v>27.5</v>
      </c>
      <c r="U256" s="14">
        <v>6</v>
      </c>
      <c r="V256" s="14">
        <v>4</v>
      </c>
      <c r="W256" s="14">
        <f t="shared" si="28"/>
        <v>-33.333333333333343</v>
      </c>
      <c r="X256" s="14">
        <f t="shared" si="29"/>
        <v>-1</v>
      </c>
      <c r="Y256" s="10">
        <f t="shared" si="25"/>
        <v>32.099999999999952</v>
      </c>
      <c r="Z256" s="14">
        <f t="shared" si="30"/>
        <v>-1</v>
      </c>
      <c r="AA256" s="10">
        <f t="shared" si="26"/>
        <v>97.239999999999768</v>
      </c>
      <c r="AB256" s="14">
        <f t="shared" si="31"/>
        <v>-1</v>
      </c>
      <c r="AC256" s="10">
        <f t="shared" si="27"/>
        <v>81.135800000000017</v>
      </c>
      <c r="AD256" s="16" t="s">
        <v>367</v>
      </c>
      <c r="AE256" s="15" t="s">
        <v>724</v>
      </c>
      <c r="AF256" s="15" t="s">
        <v>738</v>
      </c>
      <c r="AG256" s="15" t="s">
        <v>985</v>
      </c>
    </row>
    <row r="257" spans="1:33" x14ac:dyDescent="0.25">
      <c r="A257" s="22" t="s">
        <v>732</v>
      </c>
      <c r="B257" s="47" t="s">
        <v>292</v>
      </c>
      <c r="C257" s="47" t="s">
        <v>499</v>
      </c>
      <c r="D257" s="46">
        <v>6</v>
      </c>
      <c r="E257" s="46">
        <v>55</v>
      </c>
      <c r="F257" s="46">
        <v>4</v>
      </c>
      <c r="G257" s="46">
        <v>91</v>
      </c>
      <c r="H257" s="46" t="s">
        <v>210</v>
      </c>
      <c r="I257" s="46">
        <v>2</v>
      </c>
      <c r="J257" s="46">
        <v>6</v>
      </c>
      <c r="K257" s="59">
        <v>0.33329999999999999</v>
      </c>
      <c r="L257" s="51">
        <v>4</v>
      </c>
      <c r="M257" s="51">
        <v>114</v>
      </c>
      <c r="N257" s="51">
        <v>2</v>
      </c>
      <c r="O257" s="51">
        <v>-11.5</v>
      </c>
      <c r="P257" s="48">
        <v>0.83330000000000004</v>
      </c>
      <c r="Q257" s="48">
        <v>0.83330000000000004</v>
      </c>
      <c r="R257" s="52">
        <v>0.83333333333333337</v>
      </c>
      <c r="S257" s="48">
        <v>0.83330000000000004</v>
      </c>
      <c r="T257" s="64">
        <v>37.5</v>
      </c>
      <c r="U257" s="14">
        <v>7.2</v>
      </c>
      <c r="V257" s="14">
        <v>4</v>
      </c>
      <c r="W257" s="14">
        <f t="shared" si="28"/>
        <v>-44.444444444444443</v>
      </c>
      <c r="X257" s="14">
        <f t="shared" si="29"/>
        <v>-1</v>
      </c>
      <c r="Y257" s="10">
        <f t="shared" si="25"/>
        <v>31.099999999999952</v>
      </c>
      <c r="Z257" s="14">
        <f t="shared" si="30"/>
        <v>-1</v>
      </c>
      <c r="AA257" s="10">
        <f t="shared" si="26"/>
        <v>96.239999999999768</v>
      </c>
      <c r="AB257" s="14">
        <f t="shared" si="31"/>
        <v>-1</v>
      </c>
      <c r="AC257" s="10">
        <f t="shared" si="27"/>
        <v>80.135800000000017</v>
      </c>
      <c r="AD257" s="16" t="s">
        <v>367</v>
      </c>
      <c r="AE257" s="15" t="s">
        <v>724</v>
      </c>
      <c r="AF257" s="15">
        <v>0</v>
      </c>
      <c r="AG257" s="15" t="s">
        <v>985</v>
      </c>
    </row>
    <row r="258" spans="1:33" x14ac:dyDescent="0.25">
      <c r="A258" s="22" t="s">
        <v>739</v>
      </c>
      <c r="B258" s="47" t="s">
        <v>45</v>
      </c>
      <c r="C258" s="47" t="s">
        <v>106</v>
      </c>
      <c r="D258" s="46">
        <v>8</v>
      </c>
      <c r="E258" s="46">
        <v>32</v>
      </c>
      <c r="F258" s="46">
        <v>5</v>
      </c>
      <c r="G258" s="46">
        <v>82</v>
      </c>
      <c r="H258" s="46" t="s">
        <v>146</v>
      </c>
      <c r="I258" s="46">
        <v>4</v>
      </c>
      <c r="J258" s="46">
        <v>12</v>
      </c>
      <c r="K258" s="59">
        <v>0.33329999999999999</v>
      </c>
      <c r="L258" s="51">
        <v>2</v>
      </c>
      <c r="M258" s="51">
        <v>96</v>
      </c>
      <c r="N258" s="51">
        <v>1</v>
      </c>
      <c r="O258" s="51">
        <v>9.5</v>
      </c>
      <c r="P258" s="48">
        <v>0.75</v>
      </c>
      <c r="Q258" s="48">
        <v>0.83330000000000004</v>
      </c>
      <c r="R258" s="52">
        <v>0.75</v>
      </c>
      <c r="S258" s="48">
        <v>0.75</v>
      </c>
      <c r="T258" s="64">
        <v>55.5</v>
      </c>
      <c r="U258" s="14">
        <v>3.8</v>
      </c>
      <c r="V258" s="14">
        <v>1.59</v>
      </c>
      <c r="W258" s="14">
        <f t="shared" si="28"/>
        <v>-58.157894736842103</v>
      </c>
      <c r="X258" s="14">
        <f t="shared" si="29"/>
        <v>0.98</v>
      </c>
      <c r="Y258" s="10">
        <f t="shared" si="25"/>
        <v>32.079999999999949</v>
      </c>
      <c r="Z258" s="14">
        <f t="shared" si="30"/>
        <v>-1</v>
      </c>
      <c r="AA258" s="10">
        <f t="shared" si="26"/>
        <v>95.239999999999768</v>
      </c>
      <c r="AB258" s="14">
        <f t="shared" si="31"/>
        <v>-1</v>
      </c>
      <c r="AC258" s="10">
        <f t="shared" si="27"/>
        <v>79.135800000000017</v>
      </c>
      <c r="AD258" s="16" t="s">
        <v>370</v>
      </c>
      <c r="AE258" s="15" t="s">
        <v>724</v>
      </c>
      <c r="AF258" s="15">
        <v>2</v>
      </c>
      <c r="AG258" s="15" t="s">
        <v>985</v>
      </c>
    </row>
    <row r="259" spans="1:33" x14ac:dyDescent="0.25">
      <c r="A259" s="22" t="s">
        <v>740</v>
      </c>
      <c r="B259" s="47" t="s">
        <v>27</v>
      </c>
      <c r="C259" s="47" t="s">
        <v>468</v>
      </c>
      <c r="D259" s="46">
        <v>5</v>
      </c>
      <c r="E259" s="46">
        <v>14</v>
      </c>
      <c r="F259" s="46">
        <v>7</v>
      </c>
      <c r="G259" s="46">
        <v>93</v>
      </c>
      <c r="H259" s="46" t="s">
        <v>60</v>
      </c>
      <c r="I259" s="46">
        <v>4</v>
      </c>
      <c r="J259" s="46">
        <v>11</v>
      </c>
      <c r="K259" s="59">
        <v>0.36359999999999998</v>
      </c>
      <c r="L259" s="51">
        <v>1</v>
      </c>
      <c r="M259" s="51">
        <v>99</v>
      </c>
      <c r="N259" s="51">
        <v>3</v>
      </c>
      <c r="O259" s="51">
        <v>-32.5</v>
      </c>
      <c r="P259" s="48">
        <v>0.81820000000000004</v>
      </c>
      <c r="Q259" s="48">
        <v>1</v>
      </c>
      <c r="R259" s="52">
        <v>0.81818181818181823</v>
      </c>
      <c r="S259" s="48">
        <v>0.81820000000000004</v>
      </c>
      <c r="T259" s="64">
        <v>65.5</v>
      </c>
      <c r="U259" s="14">
        <v>9</v>
      </c>
      <c r="V259" s="14">
        <v>5.5</v>
      </c>
      <c r="W259" s="14">
        <f t="shared" si="28"/>
        <v>-38.888888888888886</v>
      </c>
      <c r="X259" s="14">
        <f t="shared" si="29"/>
        <v>-1</v>
      </c>
      <c r="Y259" s="10">
        <f t="shared" si="25"/>
        <v>31.079999999999949</v>
      </c>
      <c r="Z259" s="14">
        <f t="shared" si="30"/>
        <v>-1</v>
      </c>
      <c r="AA259" s="10">
        <f t="shared" si="26"/>
        <v>94.239999999999768</v>
      </c>
      <c r="AB259" s="14">
        <f t="shared" si="31"/>
        <v>-1</v>
      </c>
      <c r="AC259" s="10">
        <f t="shared" si="27"/>
        <v>78.135800000000017</v>
      </c>
      <c r="AD259" s="16" t="s">
        <v>367</v>
      </c>
      <c r="AE259" s="15" t="s">
        <v>724</v>
      </c>
      <c r="AF259" s="15">
        <v>2</v>
      </c>
      <c r="AG259" s="15" t="s">
        <v>984</v>
      </c>
    </row>
    <row r="260" spans="1:33" x14ac:dyDescent="0.25">
      <c r="A260" s="22" t="s">
        <v>741</v>
      </c>
      <c r="B260" s="47" t="s">
        <v>13</v>
      </c>
      <c r="C260" s="47" t="s">
        <v>478</v>
      </c>
      <c r="D260" s="46">
        <v>7</v>
      </c>
      <c r="E260" s="46">
        <v>56</v>
      </c>
      <c r="F260" s="46">
        <v>6</v>
      </c>
      <c r="G260" s="46">
        <v>101</v>
      </c>
      <c r="H260" s="46" t="s">
        <v>17</v>
      </c>
      <c r="I260" s="46">
        <v>2</v>
      </c>
      <c r="J260" s="46">
        <v>6</v>
      </c>
      <c r="K260" s="59">
        <v>0.33329999999999999</v>
      </c>
      <c r="L260" s="51">
        <v>2</v>
      </c>
      <c r="M260" s="51">
        <v>93</v>
      </c>
      <c r="N260" s="51">
        <v>2</v>
      </c>
      <c r="O260" s="51">
        <v>19</v>
      </c>
      <c r="P260" s="48">
        <v>0.83330000000000004</v>
      </c>
      <c r="Q260" s="48">
        <v>1</v>
      </c>
      <c r="R260" s="52">
        <v>0.83333333333333337</v>
      </c>
      <c r="S260" s="48">
        <v>0.83330000000000004</v>
      </c>
      <c r="T260" s="64">
        <v>37.5</v>
      </c>
      <c r="U260" s="12">
        <v>5.9</v>
      </c>
      <c r="V260" s="12">
        <v>1.34</v>
      </c>
      <c r="W260" s="10">
        <f t="shared" si="28"/>
        <v>-77.288135593220346</v>
      </c>
      <c r="X260" s="14">
        <f t="shared" si="29"/>
        <v>0.98</v>
      </c>
      <c r="Y260" s="10">
        <f t="shared" si="25"/>
        <v>32.059999999999945</v>
      </c>
      <c r="Z260" s="14">
        <f t="shared" si="30"/>
        <v>1.96</v>
      </c>
      <c r="AA260" s="10">
        <f t="shared" si="26"/>
        <v>96.199999999999761</v>
      </c>
      <c r="AB260" s="14">
        <f t="shared" si="31"/>
        <v>-1</v>
      </c>
      <c r="AC260" s="10">
        <f t="shared" si="27"/>
        <v>77.135800000000017</v>
      </c>
      <c r="AD260" s="16" t="s">
        <v>367</v>
      </c>
      <c r="AE260" s="15" t="s">
        <v>724</v>
      </c>
      <c r="AF260" s="15">
        <v>2</v>
      </c>
      <c r="AG260" s="15" t="s">
        <v>985</v>
      </c>
    </row>
    <row r="261" spans="1:33" x14ac:dyDescent="0.25">
      <c r="A261" s="22" t="s">
        <v>744</v>
      </c>
      <c r="B261" s="47" t="s">
        <v>317</v>
      </c>
      <c r="C261" s="47" t="s">
        <v>681</v>
      </c>
      <c r="D261" s="46">
        <v>4.33</v>
      </c>
      <c r="E261" s="46">
        <v>22</v>
      </c>
      <c r="F261" s="46">
        <v>3</v>
      </c>
      <c r="G261" s="46">
        <v>89</v>
      </c>
      <c r="H261" s="46" t="s">
        <v>606</v>
      </c>
      <c r="I261" s="46">
        <v>2</v>
      </c>
      <c r="J261" s="46">
        <v>6</v>
      </c>
      <c r="K261" s="59">
        <v>0.33329999999999999</v>
      </c>
      <c r="L261" s="51">
        <v>1</v>
      </c>
      <c r="M261" s="51">
        <v>116</v>
      </c>
      <c r="N261" s="51">
        <v>2</v>
      </c>
      <c r="O261" s="51">
        <v>-11.5</v>
      </c>
      <c r="P261" s="48">
        <v>0.83330000000000004</v>
      </c>
      <c r="Q261" s="48">
        <v>1</v>
      </c>
      <c r="R261" s="52">
        <v>0.83333333333333337</v>
      </c>
      <c r="S261" s="48">
        <v>0.83330000000000004</v>
      </c>
      <c r="T261" s="64">
        <v>37.5</v>
      </c>
      <c r="U261" s="14">
        <v>6.4</v>
      </c>
      <c r="V261" s="14">
        <v>6.61</v>
      </c>
      <c r="W261" s="10">
        <f t="shared" si="28"/>
        <v>3.2812499999999858</v>
      </c>
      <c r="X261" s="14">
        <f t="shared" si="29"/>
        <v>-1</v>
      </c>
      <c r="Y261" s="10">
        <f t="shared" si="25"/>
        <v>31.059999999999945</v>
      </c>
      <c r="Z261" s="14">
        <f t="shared" si="30"/>
        <v>-1</v>
      </c>
      <c r="AA261" s="10">
        <f t="shared" si="26"/>
        <v>95.199999999999761</v>
      </c>
      <c r="AB261" s="14">
        <f t="shared" si="31"/>
        <v>-1</v>
      </c>
      <c r="AC261" s="10">
        <f t="shared" si="27"/>
        <v>76.135800000000017</v>
      </c>
      <c r="AD261" s="16" t="s">
        <v>364</v>
      </c>
      <c r="AE261" s="15" t="s">
        <v>724</v>
      </c>
      <c r="AF261" s="15">
        <v>3</v>
      </c>
      <c r="AG261" s="15" t="s">
        <v>984</v>
      </c>
    </row>
    <row r="262" spans="1:33" x14ac:dyDescent="0.25">
      <c r="A262" s="22" t="s">
        <v>744</v>
      </c>
      <c r="B262" s="47" t="s">
        <v>317</v>
      </c>
      <c r="C262" s="47" t="s">
        <v>612</v>
      </c>
      <c r="D262" s="46">
        <v>3</v>
      </c>
      <c r="E262" s="46">
        <v>70</v>
      </c>
      <c r="F262" s="46">
        <v>4</v>
      </c>
      <c r="G262" s="46">
        <v>88</v>
      </c>
      <c r="H262" s="46" t="s">
        <v>161</v>
      </c>
      <c r="I262" s="46">
        <v>3</v>
      </c>
      <c r="J262" s="46">
        <v>6</v>
      </c>
      <c r="K262" s="59">
        <v>0.5</v>
      </c>
      <c r="L262" s="51">
        <v>2</v>
      </c>
      <c r="M262" s="51">
        <v>116</v>
      </c>
      <c r="N262" s="51">
        <v>3</v>
      </c>
      <c r="O262" s="51">
        <v>-63</v>
      </c>
      <c r="P262" s="48">
        <v>0.83330000000000004</v>
      </c>
      <c r="Q262" s="48">
        <v>0.83330000000000004</v>
      </c>
      <c r="R262" s="52">
        <v>0.83333333333333337</v>
      </c>
      <c r="S262" s="48">
        <v>0.83330000000000004</v>
      </c>
      <c r="T262" s="64">
        <v>37.5</v>
      </c>
      <c r="U262" s="14">
        <v>3.55</v>
      </c>
      <c r="V262" s="14">
        <v>3.65</v>
      </c>
      <c r="W262" s="10">
        <f t="shared" si="28"/>
        <v>2.816901408450704</v>
      </c>
      <c r="X262" s="14">
        <f t="shared" si="29"/>
        <v>-1</v>
      </c>
      <c r="Y262" s="10">
        <f t="shared" ref="Y262:Y325" si="32">SUM(Y261+X262)</f>
        <v>30.059999999999945</v>
      </c>
      <c r="Z262" s="14">
        <f t="shared" si="30"/>
        <v>-1</v>
      </c>
      <c r="AA262" s="10">
        <f t="shared" ref="AA262:AA325" si="33">SUM(AA261+Z262)</f>
        <v>94.199999999999761</v>
      </c>
      <c r="AB262" s="14">
        <f t="shared" si="31"/>
        <v>-1</v>
      </c>
      <c r="AC262" s="10">
        <f t="shared" ref="AC262:AC325" si="34">SUM(AC261+AB262)</f>
        <v>75.135800000000017</v>
      </c>
      <c r="AD262" s="16" t="s">
        <v>364</v>
      </c>
      <c r="AE262" s="15" t="s">
        <v>724</v>
      </c>
      <c r="AF262" s="15">
        <v>3</v>
      </c>
      <c r="AG262" s="15" t="s">
        <v>984</v>
      </c>
    </row>
    <row r="263" spans="1:33" x14ac:dyDescent="0.25">
      <c r="A263" s="22" t="s">
        <v>747</v>
      </c>
      <c r="B263" s="47" t="s">
        <v>13</v>
      </c>
      <c r="C263" s="47" t="s">
        <v>189</v>
      </c>
      <c r="D263" s="46">
        <v>3.75</v>
      </c>
      <c r="E263" s="46">
        <v>21</v>
      </c>
      <c r="F263" s="46">
        <v>1</v>
      </c>
      <c r="G263" s="46">
        <v>111</v>
      </c>
      <c r="H263" s="46" t="s">
        <v>238</v>
      </c>
      <c r="I263" s="46">
        <v>10</v>
      </c>
      <c r="J263" s="46">
        <v>30</v>
      </c>
      <c r="K263" s="59">
        <v>0.33329999999999999</v>
      </c>
      <c r="L263" s="51">
        <v>3</v>
      </c>
      <c r="M263" s="51">
        <v>106</v>
      </c>
      <c r="N263" s="51">
        <v>9</v>
      </c>
      <c r="O263" s="51">
        <v>-67</v>
      </c>
      <c r="P263" s="48">
        <v>0.8</v>
      </c>
      <c r="Q263" s="48">
        <v>0.9667</v>
      </c>
      <c r="R263" s="52">
        <v>0.8</v>
      </c>
      <c r="S263" s="48">
        <v>0.8</v>
      </c>
      <c r="T263" s="64">
        <v>168</v>
      </c>
      <c r="U263" s="14">
        <v>5.2</v>
      </c>
      <c r="V263" s="14">
        <v>1.45</v>
      </c>
      <c r="W263" s="10">
        <f t="shared" si="28"/>
        <v>-72.115384615384613</v>
      </c>
      <c r="X263" s="14">
        <f t="shared" si="29"/>
        <v>0.98</v>
      </c>
      <c r="Y263" s="10">
        <f t="shared" si="32"/>
        <v>31.039999999999946</v>
      </c>
      <c r="Z263" s="14">
        <f t="shared" si="30"/>
        <v>1.96</v>
      </c>
      <c r="AA263" s="10">
        <f t="shared" si="33"/>
        <v>96.159999999999755</v>
      </c>
      <c r="AB263" s="14">
        <f t="shared" si="31"/>
        <v>-1</v>
      </c>
      <c r="AC263" s="10">
        <f t="shared" si="34"/>
        <v>74.135800000000017</v>
      </c>
      <c r="AD263" s="16" t="s">
        <v>367</v>
      </c>
      <c r="AE263" s="15" t="s">
        <v>724</v>
      </c>
      <c r="AF263" s="15" t="s">
        <v>738</v>
      </c>
      <c r="AG263" s="15" t="s">
        <v>985</v>
      </c>
    </row>
    <row r="264" spans="1:33" x14ac:dyDescent="0.25">
      <c r="A264" s="22" t="s">
        <v>745</v>
      </c>
      <c r="B264" s="47" t="s">
        <v>54</v>
      </c>
      <c r="C264" s="47" t="s">
        <v>664</v>
      </c>
      <c r="D264" s="46">
        <v>3.75</v>
      </c>
      <c r="E264" s="46">
        <v>29</v>
      </c>
      <c r="F264" s="46">
        <v>8</v>
      </c>
      <c r="G264" s="46">
        <v>97</v>
      </c>
      <c r="H264" s="46" t="s">
        <v>286</v>
      </c>
      <c r="I264" s="46">
        <v>4</v>
      </c>
      <c r="J264" s="46">
        <v>6</v>
      </c>
      <c r="K264" s="59">
        <v>0.66669999999999996</v>
      </c>
      <c r="L264" s="51">
        <v>3</v>
      </c>
      <c r="M264" s="51">
        <v>133</v>
      </c>
      <c r="N264" s="51">
        <v>2</v>
      </c>
      <c r="O264" s="51">
        <v>-42</v>
      </c>
      <c r="P264" s="48">
        <v>0.83330000000000004</v>
      </c>
      <c r="Q264" s="48">
        <v>0.83330000000000004</v>
      </c>
      <c r="R264" s="52">
        <v>0.83333333333333337</v>
      </c>
      <c r="S264" s="48">
        <v>0.83330000000000004</v>
      </c>
      <c r="T264" s="64">
        <v>37.5</v>
      </c>
      <c r="U264" s="14">
        <v>4.4000000000000004</v>
      </c>
      <c r="V264" s="14">
        <v>1.06</v>
      </c>
      <c r="W264" s="14">
        <f t="shared" si="28"/>
        <v>-75.909090909090907</v>
      </c>
      <c r="X264" s="14">
        <f t="shared" si="29"/>
        <v>0.98</v>
      </c>
      <c r="Y264" s="10">
        <f t="shared" si="32"/>
        <v>32.019999999999946</v>
      </c>
      <c r="Z264" s="14">
        <f t="shared" si="30"/>
        <v>1.96</v>
      </c>
      <c r="AA264" s="10">
        <f t="shared" si="33"/>
        <v>98.119999999999749</v>
      </c>
      <c r="AB264" s="14">
        <f t="shared" si="31"/>
        <v>-1</v>
      </c>
      <c r="AC264" s="10">
        <f t="shared" si="34"/>
        <v>73.135800000000017</v>
      </c>
      <c r="AD264" s="16" t="s">
        <v>363</v>
      </c>
      <c r="AE264" s="15" t="s">
        <v>724</v>
      </c>
      <c r="AF264" s="15">
        <v>2</v>
      </c>
      <c r="AG264" s="15" t="s">
        <v>985</v>
      </c>
    </row>
    <row r="265" spans="1:33" x14ac:dyDescent="0.25">
      <c r="A265" s="22" t="s">
        <v>746</v>
      </c>
      <c r="B265" s="47" t="s">
        <v>13</v>
      </c>
      <c r="C265" s="47" t="s">
        <v>609</v>
      </c>
      <c r="D265" s="46">
        <v>10</v>
      </c>
      <c r="E265" s="46">
        <v>35</v>
      </c>
      <c r="F265" s="46">
        <v>4</v>
      </c>
      <c r="G265" s="46">
        <v>89</v>
      </c>
      <c r="H265" s="46" t="s">
        <v>238</v>
      </c>
      <c r="I265" s="46">
        <v>2</v>
      </c>
      <c r="J265" s="46">
        <v>8</v>
      </c>
      <c r="K265" s="59">
        <v>0.25</v>
      </c>
      <c r="L265" s="51">
        <v>2</v>
      </c>
      <c r="M265" s="51">
        <v>96</v>
      </c>
      <c r="N265" s="51">
        <v>3</v>
      </c>
      <c r="O265" s="51">
        <v>-2</v>
      </c>
      <c r="P265" s="48">
        <v>0.75</v>
      </c>
      <c r="Q265" s="48">
        <v>0.75</v>
      </c>
      <c r="R265" s="52">
        <v>0.75</v>
      </c>
      <c r="S265" s="48">
        <v>0.75</v>
      </c>
      <c r="T265" s="64">
        <v>37</v>
      </c>
      <c r="U265" s="14">
        <v>7</v>
      </c>
      <c r="V265" s="14">
        <v>5.9</v>
      </c>
      <c r="W265" s="14">
        <f t="shared" si="28"/>
        <v>-15.714285714285708</v>
      </c>
      <c r="X265" s="14">
        <f t="shared" si="29"/>
        <v>-1</v>
      </c>
      <c r="Y265" s="10">
        <f t="shared" si="32"/>
        <v>31.019999999999946</v>
      </c>
      <c r="Z265" s="14">
        <f t="shared" si="30"/>
        <v>-1</v>
      </c>
      <c r="AA265" s="10">
        <f t="shared" si="33"/>
        <v>97.119999999999749</v>
      </c>
      <c r="AB265" s="14">
        <f t="shared" si="31"/>
        <v>-1</v>
      </c>
      <c r="AC265" s="10">
        <f t="shared" si="34"/>
        <v>72.135800000000017</v>
      </c>
      <c r="AD265" s="16" t="s">
        <v>367</v>
      </c>
      <c r="AE265" s="15" t="s">
        <v>724</v>
      </c>
      <c r="AF265" s="15">
        <v>3</v>
      </c>
      <c r="AG265" s="15" t="s">
        <v>985</v>
      </c>
    </row>
    <row r="266" spans="1:33" x14ac:dyDescent="0.25">
      <c r="A266" s="22" t="s">
        <v>743</v>
      </c>
      <c r="B266" s="47" t="s">
        <v>54</v>
      </c>
      <c r="C266" s="47" t="s">
        <v>475</v>
      </c>
      <c r="D266" s="46">
        <v>4.5</v>
      </c>
      <c r="E266" s="46">
        <v>23</v>
      </c>
      <c r="F266" s="46">
        <v>6</v>
      </c>
      <c r="G266" s="46">
        <v>92</v>
      </c>
      <c r="H266" s="46" t="s">
        <v>17</v>
      </c>
      <c r="I266" s="46">
        <v>4</v>
      </c>
      <c r="J266" s="46">
        <v>7</v>
      </c>
      <c r="K266" s="59">
        <v>0.57140000000000002</v>
      </c>
      <c r="L266" s="51">
        <v>1</v>
      </c>
      <c r="M266" s="51">
        <v>106</v>
      </c>
      <c r="N266" s="51">
        <v>0</v>
      </c>
      <c r="O266" s="51">
        <v>0</v>
      </c>
      <c r="P266" s="48">
        <v>0.85709999999999997</v>
      </c>
      <c r="Q266" s="48">
        <v>1</v>
      </c>
      <c r="R266" s="52">
        <v>0.8571428571428571</v>
      </c>
      <c r="S266" s="48">
        <v>0.85709999999999997</v>
      </c>
      <c r="T266" s="64">
        <v>47</v>
      </c>
      <c r="U266" s="14">
        <v>4.5</v>
      </c>
      <c r="V266" s="14">
        <v>3.7</v>
      </c>
      <c r="W266" s="14">
        <f t="shared" si="28"/>
        <v>-17.777777777777771</v>
      </c>
      <c r="X266" s="14">
        <f t="shared" si="29"/>
        <v>-1</v>
      </c>
      <c r="Y266" s="10">
        <f t="shared" si="32"/>
        <v>30.019999999999946</v>
      </c>
      <c r="Z266" s="14">
        <f t="shared" si="30"/>
        <v>-1</v>
      </c>
      <c r="AA266" s="10">
        <f t="shared" si="33"/>
        <v>96.119999999999749</v>
      </c>
      <c r="AB266" s="14">
        <f t="shared" si="31"/>
        <v>-1</v>
      </c>
      <c r="AC266" s="10">
        <f t="shared" si="34"/>
        <v>71.135800000000017</v>
      </c>
      <c r="AD266" s="16" t="s">
        <v>363</v>
      </c>
      <c r="AE266" s="15" t="s">
        <v>724</v>
      </c>
      <c r="AF266" s="15">
        <v>3</v>
      </c>
      <c r="AG266" s="15" t="s">
        <v>985</v>
      </c>
    </row>
    <row r="267" spans="1:33" x14ac:dyDescent="0.25">
      <c r="A267" s="22" t="s">
        <v>749</v>
      </c>
      <c r="B267" s="47" t="s">
        <v>325</v>
      </c>
      <c r="C267" s="47" t="s">
        <v>595</v>
      </c>
      <c r="D267" s="46">
        <v>6</v>
      </c>
      <c r="E267" s="46">
        <v>30</v>
      </c>
      <c r="F267" s="46">
        <v>0</v>
      </c>
      <c r="G267" s="46">
        <v>96</v>
      </c>
      <c r="H267" s="46" t="s">
        <v>594</v>
      </c>
      <c r="I267" s="46">
        <v>1</v>
      </c>
      <c r="J267" s="46">
        <v>8</v>
      </c>
      <c r="K267" s="59">
        <v>0.125</v>
      </c>
      <c r="L267" s="51">
        <v>2</v>
      </c>
      <c r="M267" s="51">
        <v>78</v>
      </c>
      <c r="N267" s="51">
        <v>2</v>
      </c>
      <c r="O267" s="51">
        <v>-11.5</v>
      </c>
      <c r="P267" s="48">
        <v>0.875</v>
      </c>
      <c r="Q267" s="48">
        <v>0.875</v>
      </c>
      <c r="R267" s="52">
        <v>0.875</v>
      </c>
      <c r="S267" s="48">
        <v>0.875</v>
      </c>
      <c r="T267" s="64">
        <v>56.5</v>
      </c>
      <c r="U267" s="14">
        <v>6.3</v>
      </c>
      <c r="V267" s="14">
        <v>1.59</v>
      </c>
      <c r="W267" s="14">
        <f t="shared" si="28"/>
        <v>-74.761904761904759</v>
      </c>
      <c r="X267" s="14">
        <f t="shared" si="29"/>
        <v>0.98</v>
      </c>
      <c r="Y267" s="10">
        <f t="shared" si="32"/>
        <v>30.999999999999947</v>
      </c>
      <c r="Z267" s="14">
        <f t="shared" si="30"/>
        <v>1.96</v>
      </c>
      <c r="AA267" s="10">
        <f t="shared" si="33"/>
        <v>98.079999999999742</v>
      </c>
      <c r="AB267" s="14">
        <f t="shared" si="31"/>
        <v>-1</v>
      </c>
      <c r="AC267" s="10">
        <f t="shared" si="34"/>
        <v>70.135800000000017</v>
      </c>
      <c r="AD267" s="16" t="s">
        <v>367</v>
      </c>
      <c r="AE267" s="15" t="s">
        <v>723</v>
      </c>
      <c r="AF267" s="15">
        <v>5</v>
      </c>
      <c r="AG267" s="15" t="s">
        <v>985</v>
      </c>
    </row>
    <row r="268" spans="1:33" x14ac:dyDescent="0.25">
      <c r="A268" s="22" t="s">
        <v>753</v>
      </c>
      <c r="B268" s="47" t="s">
        <v>88</v>
      </c>
      <c r="C268" s="47" t="s">
        <v>115</v>
      </c>
      <c r="D268" s="46">
        <v>4</v>
      </c>
      <c r="E268" s="46">
        <v>20</v>
      </c>
      <c r="F268" s="46">
        <v>3</v>
      </c>
      <c r="G268" s="46">
        <v>93</v>
      </c>
      <c r="H268" s="46" t="s">
        <v>17</v>
      </c>
      <c r="I268" s="46">
        <v>3</v>
      </c>
      <c r="J268" s="46">
        <v>11</v>
      </c>
      <c r="K268" s="59">
        <v>0.2727</v>
      </c>
      <c r="L268" s="51">
        <v>2</v>
      </c>
      <c r="M268" s="51">
        <v>69</v>
      </c>
      <c r="N268" s="51">
        <v>1</v>
      </c>
      <c r="O268" s="51">
        <v>-21</v>
      </c>
      <c r="P268" s="48">
        <v>0.72729999999999995</v>
      </c>
      <c r="Q268" s="48">
        <v>0.81820000000000004</v>
      </c>
      <c r="R268" s="52">
        <v>0.72727272727272729</v>
      </c>
      <c r="S268" s="48">
        <v>0.72729999999999995</v>
      </c>
      <c r="T268" s="64">
        <v>46</v>
      </c>
      <c r="U268" s="14">
        <v>4.8</v>
      </c>
      <c r="V268" s="14">
        <v>3</v>
      </c>
      <c r="W268" s="14">
        <f t="shared" si="28"/>
        <v>-37.5</v>
      </c>
      <c r="X268" s="14">
        <f t="shared" si="29"/>
        <v>-1</v>
      </c>
      <c r="Y268" s="10">
        <f t="shared" si="32"/>
        <v>29.999999999999947</v>
      </c>
      <c r="Z268" s="14">
        <f t="shared" si="30"/>
        <v>-1</v>
      </c>
      <c r="AA268" s="10">
        <f t="shared" si="33"/>
        <v>97.079999999999742</v>
      </c>
      <c r="AB268" s="14">
        <f t="shared" si="31"/>
        <v>-1</v>
      </c>
      <c r="AC268" s="10">
        <f t="shared" si="34"/>
        <v>69.135800000000017</v>
      </c>
      <c r="AD268" s="16" t="s">
        <v>363</v>
      </c>
      <c r="AE268" s="15" t="s">
        <v>724</v>
      </c>
      <c r="AF268" s="15">
        <v>2</v>
      </c>
      <c r="AG268" s="15" t="s">
        <v>984</v>
      </c>
    </row>
    <row r="269" spans="1:33" x14ac:dyDescent="0.25">
      <c r="A269" s="26" t="s">
        <v>754</v>
      </c>
      <c r="B269" s="47" t="s">
        <v>27</v>
      </c>
      <c r="C269" s="47" t="s">
        <v>555</v>
      </c>
      <c r="D269" s="46">
        <v>3.5</v>
      </c>
      <c r="E269" s="46">
        <v>7</v>
      </c>
      <c r="F269" s="46">
        <v>5</v>
      </c>
      <c r="G269" s="46">
        <v>85</v>
      </c>
      <c r="H269" s="46" t="s">
        <v>51</v>
      </c>
      <c r="I269" s="46">
        <v>5</v>
      </c>
      <c r="J269" s="46">
        <v>21</v>
      </c>
      <c r="K269" s="59">
        <v>0.23810000000000001</v>
      </c>
      <c r="L269" s="51">
        <v>3</v>
      </c>
      <c r="M269" s="51">
        <v>89</v>
      </c>
      <c r="N269" s="51">
        <v>5</v>
      </c>
      <c r="O269" s="51">
        <v>17</v>
      </c>
      <c r="P269" s="48">
        <v>0.76190000000000002</v>
      </c>
      <c r="Q269" s="48">
        <v>0.8095</v>
      </c>
      <c r="R269" s="52">
        <v>0.76190476190476186</v>
      </c>
      <c r="S269" s="48">
        <v>0.76190000000000002</v>
      </c>
      <c r="T269" s="64">
        <v>102</v>
      </c>
      <c r="U269" s="14">
        <v>5.2</v>
      </c>
      <c r="V269" s="14">
        <v>2.2599999999999998</v>
      </c>
      <c r="W269" s="14">
        <f t="shared" si="28"/>
        <v>-56.53846153846154</v>
      </c>
      <c r="X269" s="14">
        <f t="shared" si="29"/>
        <v>0.98</v>
      </c>
      <c r="Y269" s="10">
        <f t="shared" si="32"/>
        <v>30.979999999999947</v>
      </c>
      <c r="Z269" s="14">
        <f t="shared" si="30"/>
        <v>-1</v>
      </c>
      <c r="AA269" s="10">
        <f t="shared" si="33"/>
        <v>96.079999999999742</v>
      </c>
      <c r="AB269" s="14">
        <f t="shared" si="31"/>
        <v>-1</v>
      </c>
      <c r="AC269" s="10">
        <f t="shared" si="34"/>
        <v>68.135800000000017</v>
      </c>
      <c r="AD269" s="16" t="s">
        <v>362</v>
      </c>
      <c r="AE269" s="15" t="s">
        <v>724</v>
      </c>
      <c r="AF269" s="15">
        <v>3</v>
      </c>
      <c r="AG269" s="15" t="s">
        <v>985</v>
      </c>
    </row>
    <row r="270" spans="1:33" x14ac:dyDescent="0.25">
      <c r="A270" s="22" t="s">
        <v>755</v>
      </c>
      <c r="B270" s="47" t="s">
        <v>580</v>
      </c>
      <c r="C270" s="47" t="s">
        <v>605</v>
      </c>
      <c r="D270" s="46">
        <v>11</v>
      </c>
      <c r="E270" s="46">
        <v>19</v>
      </c>
      <c r="F270" s="46">
        <v>0</v>
      </c>
      <c r="G270" s="46">
        <v>113</v>
      </c>
      <c r="H270" s="46" t="s">
        <v>579</v>
      </c>
      <c r="I270" s="46">
        <v>2</v>
      </c>
      <c r="J270" s="46">
        <v>12</v>
      </c>
      <c r="K270" s="59">
        <v>0.16669999999999999</v>
      </c>
      <c r="L270" s="51">
        <v>1</v>
      </c>
      <c r="M270" s="51">
        <v>76</v>
      </c>
      <c r="N270" s="51">
        <v>3</v>
      </c>
      <c r="O270" s="51">
        <v>28.5</v>
      </c>
      <c r="P270" s="48">
        <v>0.75</v>
      </c>
      <c r="Q270" s="48">
        <v>0.83330000000000004</v>
      </c>
      <c r="R270" s="52">
        <v>0.75</v>
      </c>
      <c r="S270" s="48">
        <v>0.75</v>
      </c>
      <c r="T270" s="64">
        <v>55.5</v>
      </c>
      <c r="U270" s="14">
        <v>8.4</v>
      </c>
      <c r="V270" s="14">
        <v>1.01</v>
      </c>
      <c r="W270" s="14">
        <f t="shared" si="28"/>
        <v>-87.976190476190482</v>
      </c>
      <c r="X270" s="14">
        <f t="shared" si="29"/>
        <v>0.98</v>
      </c>
      <c r="Y270" s="10">
        <f t="shared" si="32"/>
        <v>31.959999999999948</v>
      </c>
      <c r="Z270" s="14">
        <f t="shared" si="30"/>
        <v>1.96</v>
      </c>
      <c r="AA270" s="10">
        <f t="shared" si="33"/>
        <v>98.039999999999736</v>
      </c>
      <c r="AB270" s="14">
        <f t="shared" si="31"/>
        <v>7.2519999999999998</v>
      </c>
      <c r="AC270" s="10">
        <f t="shared" si="34"/>
        <v>75.387800000000013</v>
      </c>
      <c r="AD270" s="16" t="s">
        <v>362</v>
      </c>
      <c r="AE270" s="15" t="s">
        <v>721</v>
      </c>
      <c r="AF270" s="15">
        <v>4</v>
      </c>
      <c r="AG270" s="15" t="s">
        <v>985</v>
      </c>
    </row>
    <row r="271" spans="1:33" x14ac:dyDescent="0.25">
      <c r="A271" s="22" t="s">
        <v>757</v>
      </c>
      <c r="B271" s="47" t="s">
        <v>317</v>
      </c>
      <c r="C271" s="47" t="s">
        <v>758</v>
      </c>
      <c r="D271" s="46">
        <v>9</v>
      </c>
      <c r="E271" s="46">
        <v>18</v>
      </c>
      <c r="F271" s="46">
        <v>1</v>
      </c>
      <c r="G271" s="46">
        <v>89</v>
      </c>
      <c r="H271" s="46" t="s">
        <v>611</v>
      </c>
      <c r="I271" s="46">
        <v>4</v>
      </c>
      <c r="J271" s="46">
        <v>31</v>
      </c>
      <c r="K271" s="59">
        <v>0.1333</v>
      </c>
      <c r="L271" s="51">
        <v>2</v>
      </c>
      <c r="M271" s="51">
        <v>109</v>
      </c>
      <c r="N271" s="51">
        <v>14</v>
      </c>
      <c r="O271" s="51">
        <v>11</v>
      </c>
      <c r="P271" s="48">
        <v>0.7</v>
      </c>
      <c r="Q271" s="48">
        <v>0.93330000000000002</v>
      </c>
      <c r="R271" s="52">
        <v>0.7</v>
      </c>
      <c r="S271" s="48">
        <v>0.7</v>
      </c>
      <c r="T271" s="64">
        <v>109.5</v>
      </c>
      <c r="U271" s="14">
        <v>9</v>
      </c>
      <c r="V271" s="14">
        <v>1.01</v>
      </c>
      <c r="W271" s="14">
        <f t="shared" si="28"/>
        <v>-88.777777777777771</v>
      </c>
      <c r="X271" s="14">
        <f t="shared" si="29"/>
        <v>0.98</v>
      </c>
      <c r="Y271" s="10">
        <f t="shared" si="32"/>
        <v>32.939999999999948</v>
      </c>
      <c r="Z271" s="14">
        <f t="shared" si="30"/>
        <v>1.96</v>
      </c>
      <c r="AA271" s="10">
        <f t="shared" si="33"/>
        <v>99.99999999999973</v>
      </c>
      <c r="AB271" s="14">
        <f t="shared" si="31"/>
        <v>7.84</v>
      </c>
      <c r="AC271" s="10">
        <f t="shared" si="34"/>
        <v>83.227800000000016</v>
      </c>
      <c r="AD271" s="16" t="s">
        <v>367</v>
      </c>
      <c r="AE271" s="15" t="s">
        <v>724</v>
      </c>
      <c r="AF271" s="15">
        <v>3</v>
      </c>
      <c r="AG271" s="15" t="s">
        <v>985</v>
      </c>
    </row>
    <row r="272" spans="1:33" x14ac:dyDescent="0.25">
      <c r="A272" s="22" t="s">
        <v>762</v>
      </c>
      <c r="B272" s="47" t="s">
        <v>270</v>
      </c>
      <c r="C272" s="47" t="s">
        <v>751</v>
      </c>
      <c r="D272" s="46">
        <v>3.75</v>
      </c>
      <c r="E272" s="46">
        <v>4</v>
      </c>
      <c r="F272" s="46">
        <v>0</v>
      </c>
      <c r="G272" s="46">
        <v>113</v>
      </c>
      <c r="H272" s="46" t="s">
        <v>752</v>
      </c>
      <c r="I272" s="46">
        <v>1</v>
      </c>
      <c r="J272" s="46">
        <v>8</v>
      </c>
      <c r="K272" s="59">
        <v>0.125</v>
      </c>
      <c r="L272" s="51">
        <v>2</v>
      </c>
      <c r="M272" s="51">
        <v>50</v>
      </c>
      <c r="N272" s="51">
        <v>1</v>
      </c>
      <c r="O272" s="51">
        <v>-21</v>
      </c>
      <c r="P272" s="48">
        <v>0.75</v>
      </c>
      <c r="Q272" s="48">
        <v>1</v>
      </c>
      <c r="R272" s="52">
        <v>0.75</v>
      </c>
      <c r="S272" s="48">
        <v>0.75</v>
      </c>
      <c r="T272" s="64">
        <v>37</v>
      </c>
      <c r="U272" s="14">
        <v>3.55</v>
      </c>
      <c r="V272" s="14">
        <v>2</v>
      </c>
      <c r="W272" s="14">
        <f t="shared" si="28"/>
        <v>-43.661971830985912</v>
      </c>
      <c r="X272" s="14">
        <f t="shared" si="29"/>
        <v>-1</v>
      </c>
      <c r="Y272" s="10">
        <f t="shared" si="32"/>
        <v>31.939999999999948</v>
      </c>
      <c r="Z272" s="14">
        <f t="shared" si="30"/>
        <v>-1</v>
      </c>
      <c r="AA272" s="10">
        <f t="shared" si="33"/>
        <v>98.99999999999973</v>
      </c>
      <c r="AB272" s="14">
        <f t="shared" si="31"/>
        <v>-1</v>
      </c>
      <c r="AC272" s="10">
        <f t="shared" si="34"/>
        <v>82.227800000000016</v>
      </c>
      <c r="AD272" s="16" t="s">
        <v>362</v>
      </c>
      <c r="AE272" s="15" t="s">
        <v>723</v>
      </c>
      <c r="AF272" s="15">
        <v>0</v>
      </c>
      <c r="AG272" s="15" t="s">
        <v>985</v>
      </c>
    </row>
    <row r="273" spans="1:33" x14ac:dyDescent="0.25">
      <c r="A273" s="22" t="s">
        <v>760</v>
      </c>
      <c r="B273" s="47" t="s">
        <v>46</v>
      </c>
      <c r="C273" s="47" t="s">
        <v>481</v>
      </c>
      <c r="D273" s="46">
        <v>6</v>
      </c>
      <c r="E273" s="46">
        <v>34</v>
      </c>
      <c r="F273" s="46">
        <v>7</v>
      </c>
      <c r="G273" s="46">
        <v>90</v>
      </c>
      <c r="H273" s="46" t="s">
        <v>464</v>
      </c>
      <c r="I273" s="46">
        <v>3</v>
      </c>
      <c r="J273" s="46">
        <v>5</v>
      </c>
      <c r="K273" s="59">
        <v>0.6</v>
      </c>
      <c r="L273" s="51">
        <v>3</v>
      </c>
      <c r="M273" s="51">
        <v>116</v>
      </c>
      <c r="N273" s="51">
        <v>2</v>
      </c>
      <c r="O273" s="51">
        <v>-42</v>
      </c>
      <c r="P273" s="48">
        <v>0.8</v>
      </c>
      <c r="Q273" s="48">
        <v>0.8</v>
      </c>
      <c r="R273" s="52">
        <v>0.8</v>
      </c>
      <c r="S273" s="48">
        <v>0.8</v>
      </c>
      <c r="T273" s="64">
        <v>28</v>
      </c>
      <c r="U273" s="14">
        <v>5.23</v>
      </c>
      <c r="V273" s="14">
        <v>3.55</v>
      </c>
      <c r="W273" s="14">
        <f t="shared" si="28"/>
        <v>-32.122370936902499</v>
      </c>
      <c r="X273" s="14">
        <f t="shared" si="29"/>
        <v>-1</v>
      </c>
      <c r="Y273" s="10">
        <f t="shared" si="32"/>
        <v>30.939999999999948</v>
      </c>
      <c r="Z273" s="14">
        <f t="shared" si="30"/>
        <v>-1</v>
      </c>
      <c r="AA273" s="10">
        <f t="shared" si="33"/>
        <v>97.99999999999973</v>
      </c>
      <c r="AB273" s="14">
        <f t="shared" si="31"/>
        <v>-1</v>
      </c>
      <c r="AC273" s="10">
        <f t="shared" si="34"/>
        <v>81.227800000000016</v>
      </c>
      <c r="AD273" s="16" t="s">
        <v>363</v>
      </c>
      <c r="AE273" s="15" t="s">
        <v>724</v>
      </c>
      <c r="AF273" s="15">
        <v>3</v>
      </c>
      <c r="AG273" s="15" t="s">
        <v>985</v>
      </c>
    </row>
    <row r="274" spans="1:33" x14ac:dyDescent="0.25">
      <c r="A274" s="22" t="s">
        <v>761</v>
      </c>
      <c r="B274" s="47" t="s">
        <v>317</v>
      </c>
      <c r="C274" s="47" t="s">
        <v>601</v>
      </c>
      <c r="D274" s="46">
        <v>13</v>
      </c>
      <c r="E274" s="46">
        <v>25</v>
      </c>
      <c r="F274" s="46">
        <v>7</v>
      </c>
      <c r="G274" s="46">
        <v>88</v>
      </c>
      <c r="H274" s="46" t="s">
        <v>173</v>
      </c>
      <c r="I274" s="46">
        <v>1</v>
      </c>
      <c r="J274" s="46">
        <v>5</v>
      </c>
      <c r="K274" s="59">
        <v>0.2</v>
      </c>
      <c r="L274" s="51">
        <v>2</v>
      </c>
      <c r="M274" s="51">
        <v>82</v>
      </c>
      <c r="N274" s="51">
        <v>0</v>
      </c>
      <c r="O274" s="51">
        <v>0</v>
      </c>
      <c r="P274" s="48">
        <v>0.8</v>
      </c>
      <c r="Q274" s="48">
        <v>0.8</v>
      </c>
      <c r="R274" s="52">
        <v>0.8</v>
      </c>
      <c r="S274" s="48">
        <v>0.8</v>
      </c>
      <c r="T274" s="64">
        <v>28</v>
      </c>
      <c r="U274" s="14">
        <v>9</v>
      </c>
      <c r="V274" s="14">
        <v>5.3</v>
      </c>
      <c r="W274" s="14">
        <f t="shared" si="28"/>
        <v>-41.111111111111107</v>
      </c>
      <c r="X274" s="14">
        <f t="shared" si="29"/>
        <v>-1</v>
      </c>
      <c r="Y274" s="10">
        <f t="shared" si="32"/>
        <v>29.939999999999948</v>
      </c>
      <c r="Z274" s="14">
        <f t="shared" si="30"/>
        <v>-1</v>
      </c>
      <c r="AA274" s="10">
        <f t="shared" si="33"/>
        <v>96.99999999999973</v>
      </c>
      <c r="AB274" s="14">
        <f t="shared" si="31"/>
        <v>-1</v>
      </c>
      <c r="AC274" s="10">
        <f t="shared" si="34"/>
        <v>80.227800000000016</v>
      </c>
      <c r="AD274" s="16" t="s">
        <v>363</v>
      </c>
      <c r="AE274" s="15" t="s">
        <v>724</v>
      </c>
      <c r="AF274" s="15">
        <v>3</v>
      </c>
      <c r="AG274" s="15" t="s">
        <v>985</v>
      </c>
    </row>
    <row r="275" spans="1:33" x14ac:dyDescent="0.25">
      <c r="A275" s="22" t="s">
        <v>759</v>
      </c>
      <c r="B275" s="47" t="s">
        <v>46</v>
      </c>
      <c r="C275" s="47" t="s">
        <v>623</v>
      </c>
      <c r="D275" s="46">
        <v>6.5</v>
      </c>
      <c r="E275" s="46">
        <v>15</v>
      </c>
      <c r="F275" s="46">
        <v>2</v>
      </c>
      <c r="G275" s="46">
        <v>83</v>
      </c>
      <c r="H275" s="46" t="s">
        <v>464</v>
      </c>
      <c r="I275" s="46">
        <v>1</v>
      </c>
      <c r="J275" s="46">
        <v>6</v>
      </c>
      <c r="K275" s="59">
        <v>0.16669999999999999</v>
      </c>
      <c r="L275" s="51">
        <v>2</v>
      </c>
      <c r="M275" s="51">
        <v>105</v>
      </c>
      <c r="N275" s="51">
        <v>4</v>
      </c>
      <c r="O275" s="51">
        <v>7.5</v>
      </c>
      <c r="P275" s="48">
        <v>0.83330000000000004</v>
      </c>
      <c r="Q275" s="48">
        <v>0.83330000000000004</v>
      </c>
      <c r="R275" s="52">
        <v>0.83333333333333337</v>
      </c>
      <c r="S275" s="48">
        <v>0.83330000000000004</v>
      </c>
      <c r="T275" s="64">
        <v>37.5</v>
      </c>
      <c r="U275" s="14">
        <v>8.4</v>
      </c>
      <c r="V275" s="14">
        <v>1.1100000000000001</v>
      </c>
      <c r="W275" s="14">
        <f t="shared" si="28"/>
        <v>-86.785714285714278</v>
      </c>
      <c r="X275" s="14">
        <f t="shared" si="29"/>
        <v>0.98</v>
      </c>
      <c r="Y275" s="10">
        <f t="shared" si="32"/>
        <v>30.919999999999948</v>
      </c>
      <c r="Z275" s="14">
        <f t="shared" si="30"/>
        <v>1.96</v>
      </c>
      <c r="AA275" s="10">
        <f t="shared" si="33"/>
        <v>98.959999999999724</v>
      </c>
      <c r="AB275" s="14">
        <f t="shared" si="31"/>
        <v>-1</v>
      </c>
      <c r="AC275" s="10">
        <f t="shared" si="34"/>
        <v>79.227800000000016</v>
      </c>
      <c r="AD275" s="16" t="s">
        <v>363</v>
      </c>
      <c r="AE275" s="15" t="s">
        <v>724</v>
      </c>
      <c r="AF275" s="15">
        <v>3</v>
      </c>
      <c r="AG275" s="15" t="s">
        <v>985</v>
      </c>
    </row>
    <row r="276" spans="1:33" x14ac:dyDescent="0.25">
      <c r="A276" s="22" t="s">
        <v>764</v>
      </c>
      <c r="B276" s="47" t="s">
        <v>270</v>
      </c>
      <c r="C276" s="47" t="s">
        <v>591</v>
      </c>
      <c r="D276" s="46">
        <v>8</v>
      </c>
      <c r="E276" s="46">
        <v>9</v>
      </c>
      <c r="F276" s="46">
        <v>0</v>
      </c>
      <c r="G276" s="46">
        <v>110</v>
      </c>
      <c r="H276" s="46" t="s">
        <v>590</v>
      </c>
      <c r="I276" s="46">
        <v>1</v>
      </c>
      <c r="J276" s="46">
        <v>6</v>
      </c>
      <c r="K276" s="59">
        <v>0.16669999999999999</v>
      </c>
      <c r="L276" s="51">
        <v>2</v>
      </c>
      <c r="M276" s="51">
        <v>105</v>
      </c>
      <c r="N276" s="51">
        <v>1</v>
      </c>
      <c r="O276" s="51">
        <v>9.5</v>
      </c>
      <c r="P276" s="48">
        <v>1</v>
      </c>
      <c r="Q276" s="48">
        <v>1</v>
      </c>
      <c r="R276" s="52">
        <v>1</v>
      </c>
      <c r="S276" s="48">
        <v>1</v>
      </c>
      <c r="T276" s="64">
        <v>57</v>
      </c>
      <c r="U276" s="14">
        <v>4.5999999999999996</v>
      </c>
      <c r="V276" s="14">
        <v>1.5</v>
      </c>
      <c r="W276" s="14">
        <f t="shared" si="28"/>
        <v>-67.391304347826093</v>
      </c>
      <c r="X276" s="14">
        <f t="shared" si="29"/>
        <v>0.98</v>
      </c>
      <c r="Y276" s="10">
        <f t="shared" si="32"/>
        <v>31.899999999999949</v>
      </c>
      <c r="Z276" s="14">
        <f t="shared" si="30"/>
        <v>1.96</v>
      </c>
      <c r="AA276" s="10">
        <f t="shared" si="33"/>
        <v>100.91999999999972</v>
      </c>
      <c r="AB276" s="14">
        <f t="shared" si="31"/>
        <v>-1</v>
      </c>
      <c r="AC276" s="10">
        <f t="shared" si="34"/>
        <v>78.227800000000016</v>
      </c>
      <c r="AD276" s="16" t="s">
        <v>362</v>
      </c>
      <c r="AE276" s="15" t="s">
        <v>721</v>
      </c>
      <c r="AF276" s="15">
        <v>0</v>
      </c>
      <c r="AG276" s="15" t="s">
        <v>985</v>
      </c>
    </row>
    <row r="277" spans="1:33" x14ac:dyDescent="0.25">
      <c r="A277" s="22" t="s">
        <v>765</v>
      </c>
      <c r="B277" s="47" t="s">
        <v>317</v>
      </c>
      <c r="C277" s="47" t="s">
        <v>557</v>
      </c>
      <c r="D277" s="46">
        <v>7</v>
      </c>
      <c r="E277" s="46">
        <v>22</v>
      </c>
      <c r="F277" s="46">
        <v>23</v>
      </c>
      <c r="G277" s="46">
        <v>97</v>
      </c>
      <c r="H277" s="46" t="s">
        <v>14</v>
      </c>
      <c r="I277" s="46">
        <v>4</v>
      </c>
      <c r="J277" s="46">
        <v>6</v>
      </c>
      <c r="K277" s="59">
        <v>0.66669999999999996</v>
      </c>
      <c r="L277" s="51">
        <v>2</v>
      </c>
      <c r="M277" s="51">
        <v>106</v>
      </c>
      <c r="N277" s="51">
        <v>0</v>
      </c>
      <c r="O277" s="51">
        <v>0</v>
      </c>
      <c r="P277" s="48">
        <v>1</v>
      </c>
      <c r="Q277" s="48">
        <v>1</v>
      </c>
      <c r="R277" s="52">
        <v>1</v>
      </c>
      <c r="S277" s="48">
        <v>1</v>
      </c>
      <c r="T277" s="64">
        <v>57</v>
      </c>
      <c r="U277" s="14">
        <v>7.4</v>
      </c>
      <c r="V277" s="14">
        <v>5.7</v>
      </c>
      <c r="W277" s="14">
        <f t="shared" si="28"/>
        <v>-22.972972972972968</v>
      </c>
      <c r="X277" s="14">
        <f t="shared" si="29"/>
        <v>-1</v>
      </c>
      <c r="Y277" s="10">
        <f t="shared" si="32"/>
        <v>30.899999999999949</v>
      </c>
      <c r="Z277" s="14">
        <f t="shared" si="30"/>
        <v>-1</v>
      </c>
      <c r="AA277" s="10">
        <f t="shared" si="33"/>
        <v>99.919999999999717</v>
      </c>
      <c r="AB277" s="14">
        <f t="shared" si="31"/>
        <v>-1</v>
      </c>
      <c r="AC277" s="10">
        <f t="shared" si="34"/>
        <v>77.227800000000016</v>
      </c>
      <c r="AD277" s="16" t="s">
        <v>367</v>
      </c>
      <c r="AE277" s="15" t="s">
        <v>724</v>
      </c>
      <c r="AF277" s="15">
        <v>2</v>
      </c>
      <c r="AG277" s="15" t="s">
        <v>985</v>
      </c>
    </row>
    <row r="278" spans="1:33" x14ac:dyDescent="0.25">
      <c r="A278" s="22" t="s">
        <v>766</v>
      </c>
      <c r="B278" s="47" t="s">
        <v>317</v>
      </c>
      <c r="C278" s="47" t="s">
        <v>670</v>
      </c>
      <c r="D278" s="46">
        <v>6.5</v>
      </c>
      <c r="E278" s="46">
        <v>13</v>
      </c>
      <c r="F278" s="46">
        <v>4</v>
      </c>
      <c r="G278" s="46">
        <v>92</v>
      </c>
      <c r="H278" s="46" t="s">
        <v>56</v>
      </c>
      <c r="I278" s="46">
        <v>3</v>
      </c>
      <c r="J278" s="46">
        <v>5</v>
      </c>
      <c r="K278" s="59">
        <v>0.6</v>
      </c>
      <c r="L278" s="51">
        <v>3</v>
      </c>
      <c r="M278" s="51">
        <v>89</v>
      </c>
      <c r="N278" s="51">
        <v>0</v>
      </c>
      <c r="O278" s="51">
        <v>0</v>
      </c>
      <c r="P278" s="48">
        <v>0.8</v>
      </c>
      <c r="Q278" s="48">
        <v>1</v>
      </c>
      <c r="R278" s="52">
        <v>0.8</v>
      </c>
      <c r="S278" s="48">
        <v>0.8</v>
      </c>
      <c r="T278" s="64">
        <v>28</v>
      </c>
      <c r="U278" s="14">
        <v>6</v>
      </c>
      <c r="V278" s="14">
        <v>4</v>
      </c>
      <c r="W278" s="14">
        <f t="shared" si="28"/>
        <v>-33.333333333333343</v>
      </c>
      <c r="X278" s="14">
        <f t="shared" si="29"/>
        <v>-1</v>
      </c>
      <c r="Y278" s="10">
        <f t="shared" si="32"/>
        <v>29.899999999999949</v>
      </c>
      <c r="Z278" s="14">
        <f t="shared" si="30"/>
        <v>-1</v>
      </c>
      <c r="AA278" s="10">
        <f t="shared" si="33"/>
        <v>98.919999999999717</v>
      </c>
      <c r="AB278" s="14">
        <f t="shared" si="31"/>
        <v>-1</v>
      </c>
      <c r="AC278" s="10">
        <f t="shared" si="34"/>
        <v>76.227800000000016</v>
      </c>
      <c r="AD278" s="16" t="s">
        <v>367</v>
      </c>
      <c r="AE278" s="15" t="s">
        <v>724</v>
      </c>
      <c r="AF278" s="15">
        <v>2</v>
      </c>
      <c r="AG278" s="15" t="s">
        <v>985</v>
      </c>
    </row>
    <row r="279" spans="1:33" x14ac:dyDescent="0.25">
      <c r="A279" s="22" t="s">
        <v>767</v>
      </c>
      <c r="B279" s="47" t="s">
        <v>658</v>
      </c>
      <c r="C279" s="47" t="s">
        <v>768</v>
      </c>
      <c r="D279" s="46">
        <v>4.5</v>
      </c>
      <c r="E279" s="46">
        <v>40</v>
      </c>
      <c r="F279" s="46">
        <v>6</v>
      </c>
      <c r="G279" s="46">
        <v>82</v>
      </c>
      <c r="H279" s="46" t="s">
        <v>22</v>
      </c>
      <c r="I279" s="46">
        <v>1</v>
      </c>
      <c r="J279" s="46">
        <v>5</v>
      </c>
      <c r="K279" s="59">
        <v>0.2</v>
      </c>
      <c r="L279" s="51">
        <v>3</v>
      </c>
      <c r="M279" s="51">
        <v>108</v>
      </c>
      <c r="N279" s="51">
        <v>1</v>
      </c>
      <c r="O279" s="51">
        <v>9.5</v>
      </c>
      <c r="P279" s="48">
        <v>0.8</v>
      </c>
      <c r="Q279" s="48">
        <v>1</v>
      </c>
      <c r="R279" s="52">
        <v>0.8</v>
      </c>
      <c r="S279" s="48">
        <v>0.8</v>
      </c>
      <c r="T279" s="64">
        <v>28</v>
      </c>
      <c r="U279" s="14">
        <v>4.5999999999999996</v>
      </c>
      <c r="V279" s="14">
        <v>1.01</v>
      </c>
      <c r="W279" s="14">
        <f t="shared" si="28"/>
        <v>-78.043478260869563</v>
      </c>
      <c r="X279" s="14">
        <f t="shared" si="29"/>
        <v>0.98</v>
      </c>
      <c r="Y279" s="10">
        <f t="shared" si="32"/>
        <v>30.879999999999949</v>
      </c>
      <c r="Z279" s="14">
        <f t="shared" si="30"/>
        <v>1.96</v>
      </c>
      <c r="AA279" s="10">
        <f t="shared" si="33"/>
        <v>100.87999999999971</v>
      </c>
      <c r="AB279" s="14">
        <f t="shared" si="31"/>
        <v>3.5279999999999996</v>
      </c>
      <c r="AC279" s="10">
        <f t="shared" si="34"/>
        <v>79.755800000000022</v>
      </c>
      <c r="AD279" s="16" t="s">
        <v>367</v>
      </c>
      <c r="AE279" s="15" t="s">
        <v>724</v>
      </c>
      <c r="AF279" s="15">
        <v>3</v>
      </c>
      <c r="AG279" s="15" t="s">
        <v>985</v>
      </c>
    </row>
    <row r="280" spans="1:33" x14ac:dyDescent="0.25">
      <c r="A280" s="22" t="s">
        <v>769</v>
      </c>
      <c r="B280" s="47" t="s">
        <v>133</v>
      </c>
      <c r="C280" s="47" t="s">
        <v>682</v>
      </c>
      <c r="D280" s="46">
        <v>4.33</v>
      </c>
      <c r="E280" s="46">
        <v>24</v>
      </c>
      <c r="F280" s="46">
        <v>0</v>
      </c>
      <c r="G280" s="46">
        <v>118</v>
      </c>
      <c r="H280" s="46" t="s">
        <v>347</v>
      </c>
      <c r="I280" s="46">
        <v>2</v>
      </c>
      <c r="J280" s="46">
        <v>5</v>
      </c>
      <c r="K280" s="59">
        <v>0.4</v>
      </c>
      <c r="L280" s="51">
        <v>2</v>
      </c>
      <c r="M280" s="51">
        <v>86</v>
      </c>
      <c r="N280" s="51">
        <v>1</v>
      </c>
      <c r="O280" s="51">
        <v>9.5</v>
      </c>
      <c r="P280" s="48">
        <v>0.8</v>
      </c>
      <c r="Q280" s="48">
        <v>0.8</v>
      </c>
      <c r="R280" s="52">
        <v>0.8</v>
      </c>
      <c r="S280" s="48">
        <v>0.8</v>
      </c>
      <c r="T280" s="64">
        <v>28</v>
      </c>
      <c r="U280" s="14">
        <v>5.0999999999999996</v>
      </c>
      <c r="V280" s="14">
        <v>4.9000000000000004</v>
      </c>
      <c r="W280" s="14">
        <f t="shared" si="28"/>
        <v>-3.9215686274509665</v>
      </c>
      <c r="X280" s="14">
        <f t="shared" si="29"/>
        <v>-1</v>
      </c>
      <c r="Y280" s="10">
        <f t="shared" si="32"/>
        <v>29.879999999999949</v>
      </c>
      <c r="Z280" s="14">
        <f t="shared" si="30"/>
        <v>-1</v>
      </c>
      <c r="AA280" s="10">
        <f t="shared" si="33"/>
        <v>99.879999999999711</v>
      </c>
      <c r="AB280" s="14">
        <f t="shared" si="31"/>
        <v>-1</v>
      </c>
      <c r="AC280" s="10">
        <f t="shared" si="34"/>
        <v>78.755800000000022</v>
      </c>
      <c r="AD280" s="16" t="s">
        <v>363</v>
      </c>
      <c r="AE280" s="15" t="s">
        <v>721</v>
      </c>
      <c r="AF280" s="15">
        <v>3</v>
      </c>
      <c r="AG280" s="15" t="s">
        <v>985</v>
      </c>
    </row>
    <row r="281" spans="1:33" x14ac:dyDescent="0.25">
      <c r="A281" s="22" t="s">
        <v>772</v>
      </c>
      <c r="B281" s="47" t="s">
        <v>133</v>
      </c>
      <c r="C281" s="47" t="s">
        <v>504</v>
      </c>
      <c r="D281" s="46">
        <v>4.5</v>
      </c>
      <c r="E281" s="46">
        <v>28</v>
      </c>
      <c r="F281" s="46">
        <v>0</v>
      </c>
      <c r="G281" s="46">
        <v>111</v>
      </c>
      <c r="H281" s="46" t="s">
        <v>136</v>
      </c>
      <c r="I281" s="46">
        <v>7</v>
      </c>
      <c r="J281" s="46">
        <v>33</v>
      </c>
      <c r="K281" s="59">
        <v>0.23330000000000001</v>
      </c>
      <c r="L281" s="51">
        <v>3</v>
      </c>
      <c r="M281" s="51">
        <v>85</v>
      </c>
      <c r="N281" s="51">
        <v>10</v>
      </c>
      <c r="O281" s="51">
        <v>-57.5</v>
      </c>
      <c r="P281" s="48">
        <v>0.7</v>
      </c>
      <c r="Q281" s="48">
        <v>0.8</v>
      </c>
      <c r="R281" s="52">
        <v>0.7</v>
      </c>
      <c r="S281" s="48">
        <v>0.7</v>
      </c>
      <c r="T281" s="64">
        <v>109.5</v>
      </c>
      <c r="U281" s="14">
        <v>6.4</v>
      </c>
      <c r="V281" s="14">
        <v>4.2</v>
      </c>
      <c r="W281" s="14">
        <f t="shared" si="28"/>
        <v>-34.375</v>
      </c>
      <c r="X281" s="14">
        <f t="shared" si="29"/>
        <v>-1</v>
      </c>
      <c r="Y281" s="10">
        <f t="shared" si="32"/>
        <v>28.879999999999949</v>
      </c>
      <c r="Z281" s="14">
        <f t="shared" si="30"/>
        <v>-1</v>
      </c>
      <c r="AA281" s="10">
        <f t="shared" si="33"/>
        <v>98.879999999999711</v>
      </c>
      <c r="AB281" s="14">
        <f t="shared" si="31"/>
        <v>-1</v>
      </c>
      <c r="AC281" s="10">
        <f t="shared" si="34"/>
        <v>77.755800000000022</v>
      </c>
      <c r="AD281" s="16" t="s">
        <v>363</v>
      </c>
      <c r="AE281" s="15" t="s">
        <v>723</v>
      </c>
      <c r="AF281" s="15">
        <v>4</v>
      </c>
      <c r="AG281" s="15" t="s">
        <v>985</v>
      </c>
    </row>
    <row r="282" spans="1:33" x14ac:dyDescent="0.25">
      <c r="A282" s="22" t="s">
        <v>770</v>
      </c>
      <c r="B282" s="47" t="s">
        <v>211</v>
      </c>
      <c r="C282" s="47" t="s">
        <v>649</v>
      </c>
      <c r="D282" s="46">
        <v>3.75</v>
      </c>
      <c r="E282" s="46">
        <v>25</v>
      </c>
      <c r="F282" s="46">
        <v>0</v>
      </c>
      <c r="G282" s="46">
        <v>108</v>
      </c>
      <c r="H282" s="46" t="s">
        <v>771</v>
      </c>
      <c r="I282" s="46">
        <v>1</v>
      </c>
      <c r="J282" s="46">
        <v>8</v>
      </c>
      <c r="K282" s="59">
        <v>0.125</v>
      </c>
      <c r="L282" s="51">
        <v>2</v>
      </c>
      <c r="M282" s="51">
        <v>67</v>
      </c>
      <c r="N282" s="51">
        <v>2</v>
      </c>
      <c r="O282" s="51">
        <v>19</v>
      </c>
      <c r="P282" s="48">
        <v>0.75</v>
      </c>
      <c r="Q282" s="48">
        <v>0.75</v>
      </c>
      <c r="R282" s="52">
        <v>0.75</v>
      </c>
      <c r="S282" s="48">
        <v>0.75</v>
      </c>
      <c r="T282" s="64">
        <v>37</v>
      </c>
      <c r="U282" s="14">
        <v>5.9</v>
      </c>
      <c r="V282" s="14">
        <v>5.6</v>
      </c>
      <c r="W282" s="14">
        <f t="shared" si="28"/>
        <v>-5.0847457627118757</v>
      </c>
      <c r="X282" s="14">
        <f t="shared" si="29"/>
        <v>-1</v>
      </c>
      <c r="Y282" s="10">
        <f t="shared" si="32"/>
        <v>27.879999999999949</v>
      </c>
      <c r="Z282" s="14">
        <f t="shared" si="30"/>
        <v>-1</v>
      </c>
      <c r="AA282" s="10">
        <f t="shared" si="33"/>
        <v>97.879999999999711</v>
      </c>
      <c r="AB282" s="14">
        <f t="shared" si="31"/>
        <v>-1</v>
      </c>
      <c r="AC282" s="10">
        <f t="shared" si="34"/>
        <v>76.755800000000022</v>
      </c>
      <c r="AD282" s="16" t="s">
        <v>367</v>
      </c>
      <c r="AE282" s="15" t="s">
        <v>721</v>
      </c>
      <c r="AF282" s="15">
        <v>4</v>
      </c>
      <c r="AG282" s="15" t="s">
        <v>985</v>
      </c>
    </row>
    <row r="283" spans="1:33" x14ac:dyDescent="0.25">
      <c r="A283" s="26" t="s">
        <v>773</v>
      </c>
      <c r="B283" s="47" t="s">
        <v>339</v>
      </c>
      <c r="C283" s="47" t="s">
        <v>589</v>
      </c>
      <c r="D283" s="46">
        <v>6</v>
      </c>
      <c r="E283" s="46">
        <v>29</v>
      </c>
      <c r="F283" s="46">
        <v>0</v>
      </c>
      <c r="G283" s="46">
        <v>110</v>
      </c>
      <c r="H283" s="46" t="s">
        <v>409</v>
      </c>
      <c r="I283" s="46">
        <v>2</v>
      </c>
      <c r="J283" s="46">
        <v>12</v>
      </c>
      <c r="K283" s="59">
        <v>0.16669999999999999</v>
      </c>
      <c r="L283" s="51">
        <v>3</v>
      </c>
      <c r="M283" s="51">
        <v>78</v>
      </c>
      <c r="N283" s="51">
        <v>5</v>
      </c>
      <c r="O283" s="51">
        <v>-13.5</v>
      </c>
      <c r="P283" s="48">
        <v>0.75</v>
      </c>
      <c r="Q283" s="48">
        <v>1</v>
      </c>
      <c r="R283" s="52">
        <v>0.75</v>
      </c>
      <c r="S283" s="48">
        <v>0.75</v>
      </c>
      <c r="T283" s="64">
        <v>55.5</v>
      </c>
      <c r="U283" s="14">
        <v>8.6</v>
      </c>
      <c r="V283" s="14">
        <v>1001</v>
      </c>
      <c r="W283" s="14">
        <f t="shared" si="28"/>
        <v>11539.534883720931</v>
      </c>
      <c r="X283" s="14">
        <f t="shared" si="29"/>
        <v>-1</v>
      </c>
      <c r="Y283" s="10">
        <f t="shared" si="32"/>
        <v>26.879999999999949</v>
      </c>
      <c r="Z283" s="14">
        <f t="shared" si="30"/>
        <v>-1</v>
      </c>
      <c r="AA283" s="10">
        <f t="shared" si="33"/>
        <v>96.879999999999711</v>
      </c>
      <c r="AB283" s="14">
        <f t="shared" si="31"/>
        <v>-1</v>
      </c>
      <c r="AC283" s="10">
        <f t="shared" si="34"/>
        <v>75.755800000000022</v>
      </c>
      <c r="AD283" s="16" t="s">
        <v>367</v>
      </c>
      <c r="AE283" s="15" t="s">
        <v>723</v>
      </c>
      <c r="AF283" s="15">
        <v>4</v>
      </c>
      <c r="AG283" s="15" t="s">
        <v>985</v>
      </c>
    </row>
    <row r="284" spans="1:33" x14ac:dyDescent="0.25">
      <c r="A284" s="22" t="s">
        <v>776</v>
      </c>
      <c r="B284" s="47" t="s">
        <v>325</v>
      </c>
      <c r="C284" s="47" t="s">
        <v>774</v>
      </c>
      <c r="D284" s="46">
        <v>5.5</v>
      </c>
      <c r="E284" s="46">
        <v>23</v>
      </c>
      <c r="F284" s="46">
        <v>0</v>
      </c>
      <c r="G284" s="46">
        <v>118</v>
      </c>
      <c r="H284" s="46"/>
      <c r="I284" s="46">
        <v>3</v>
      </c>
      <c r="J284" s="46">
        <v>5</v>
      </c>
      <c r="K284" s="59">
        <v>0.6</v>
      </c>
      <c r="L284" s="51">
        <v>4</v>
      </c>
      <c r="M284" s="51">
        <v>146</v>
      </c>
      <c r="N284" s="51">
        <v>2</v>
      </c>
      <c r="O284" s="51">
        <v>-11.5</v>
      </c>
      <c r="P284" s="48">
        <v>0.8</v>
      </c>
      <c r="Q284" s="48">
        <v>0.8</v>
      </c>
      <c r="R284" s="52">
        <v>0.8</v>
      </c>
      <c r="S284" s="48">
        <v>0.8</v>
      </c>
      <c r="T284" s="64">
        <v>28</v>
      </c>
      <c r="U284" s="14">
        <v>4.0999999999999996</v>
      </c>
      <c r="V284" s="14">
        <v>4.0999999999999996</v>
      </c>
      <c r="W284" s="14">
        <f t="shared" si="28"/>
        <v>0</v>
      </c>
      <c r="X284" s="14">
        <f t="shared" si="29"/>
        <v>-1</v>
      </c>
      <c r="Y284" s="10">
        <f t="shared" si="32"/>
        <v>25.879999999999949</v>
      </c>
      <c r="Z284" s="14">
        <f t="shared" si="30"/>
        <v>-1</v>
      </c>
      <c r="AA284" s="10">
        <f t="shared" si="33"/>
        <v>95.879999999999711</v>
      </c>
      <c r="AB284" s="14">
        <f t="shared" si="31"/>
        <v>-1</v>
      </c>
      <c r="AC284" s="10">
        <f t="shared" si="34"/>
        <v>74.755800000000022</v>
      </c>
      <c r="AD284" s="16" t="s">
        <v>367</v>
      </c>
      <c r="AE284" s="15" t="s">
        <v>721</v>
      </c>
      <c r="AF284" s="15">
        <v>3</v>
      </c>
      <c r="AG284" s="15" t="s">
        <v>985</v>
      </c>
    </row>
    <row r="285" spans="1:33" x14ac:dyDescent="0.25">
      <c r="A285" s="22" t="s">
        <v>775</v>
      </c>
      <c r="B285" s="47" t="s">
        <v>626</v>
      </c>
      <c r="C285" s="47" t="s">
        <v>573</v>
      </c>
      <c r="D285" s="46">
        <v>10</v>
      </c>
      <c r="E285" s="46">
        <v>27</v>
      </c>
      <c r="F285" s="46">
        <v>0</v>
      </c>
      <c r="G285" s="46">
        <v>95</v>
      </c>
      <c r="H285" s="46" t="s">
        <v>572</v>
      </c>
      <c r="I285" s="46">
        <v>2</v>
      </c>
      <c r="J285" s="46">
        <v>14</v>
      </c>
      <c r="K285" s="59">
        <v>0.1429</v>
      </c>
      <c r="L285" s="51">
        <v>2</v>
      </c>
      <c r="M285" s="51">
        <v>72</v>
      </c>
      <c r="N285" s="51">
        <v>3</v>
      </c>
      <c r="O285" s="51">
        <v>-2</v>
      </c>
      <c r="P285" s="48">
        <v>0.85709999999999997</v>
      </c>
      <c r="Q285" s="48">
        <v>0.85709999999999997</v>
      </c>
      <c r="R285" s="52">
        <v>0.8571428571428571</v>
      </c>
      <c r="S285" s="48">
        <v>0.85709999999999997</v>
      </c>
      <c r="T285" s="64">
        <v>94</v>
      </c>
      <c r="U285" s="14">
        <v>7.4</v>
      </c>
      <c r="V285" s="14">
        <v>6.2</v>
      </c>
      <c r="W285" s="14">
        <f t="shared" si="28"/>
        <v>-16.21621621621621</v>
      </c>
      <c r="X285" s="14">
        <f t="shared" si="29"/>
        <v>-1</v>
      </c>
      <c r="Y285" s="10">
        <f t="shared" si="32"/>
        <v>24.879999999999949</v>
      </c>
      <c r="Z285" s="14">
        <f t="shared" si="30"/>
        <v>-1</v>
      </c>
      <c r="AA285" s="10">
        <f t="shared" si="33"/>
        <v>94.879999999999711</v>
      </c>
      <c r="AB285" s="14">
        <f t="shared" si="31"/>
        <v>-1</v>
      </c>
      <c r="AC285" s="10">
        <f t="shared" si="34"/>
        <v>73.755800000000022</v>
      </c>
      <c r="AD285" s="16" t="s">
        <v>367</v>
      </c>
      <c r="AE285" s="15" t="s">
        <v>721</v>
      </c>
      <c r="AF285" s="15">
        <v>0</v>
      </c>
      <c r="AG285" s="15" t="s">
        <v>985</v>
      </c>
    </row>
    <row r="286" spans="1:33" x14ac:dyDescent="0.25">
      <c r="A286" s="22" t="s">
        <v>777</v>
      </c>
      <c r="B286" s="47" t="s">
        <v>327</v>
      </c>
      <c r="C286" s="47" t="s">
        <v>736</v>
      </c>
      <c r="D286" s="46">
        <v>8</v>
      </c>
      <c r="E286" s="46">
        <v>39</v>
      </c>
      <c r="F286" s="46">
        <v>12</v>
      </c>
      <c r="G286" s="46">
        <v>88</v>
      </c>
      <c r="H286" s="46" t="s">
        <v>142</v>
      </c>
      <c r="I286" s="46">
        <v>2</v>
      </c>
      <c r="J286" s="46">
        <v>7</v>
      </c>
      <c r="K286" s="59">
        <v>0.28570000000000001</v>
      </c>
      <c r="L286" s="51">
        <v>3</v>
      </c>
      <c r="M286" s="51">
        <v>118</v>
      </c>
      <c r="N286" s="51">
        <v>2</v>
      </c>
      <c r="O286" s="51">
        <v>19</v>
      </c>
      <c r="P286" s="48">
        <v>0.71430000000000005</v>
      </c>
      <c r="Q286" s="48">
        <v>0.71430000000000005</v>
      </c>
      <c r="R286" s="52">
        <v>0.7142857142857143</v>
      </c>
      <c r="S286" s="48">
        <v>0.71430000000000005</v>
      </c>
      <c r="T286" s="64">
        <v>27.5</v>
      </c>
      <c r="U286" s="14">
        <v>4.2</v>
      </c>
      <c r="V286" s="14">
        <v>1.52</v>
      </c>
      <c r="W286" s="14">
        <f t="shared" si="28"/>
        <v>-63.80952380952381</v>
      </c>
      <c r="X286" s="14">
        <f t="shared" si="29"/>
        <v>0.98</v>
      </c>
      <c r="Y286" s="10">
        <f t="shared" si="32"/>
        <v>25.85999999999995</v>
      </c>
      <c r="Z286" s="14">
        <f t="shared" si="30"/>
        <v>-1</v>
      </c>
      <c r="AA286" s="10">
        <f t="shared" si="33"/>
        <v>93.879999999999711</v>
      </c>
      <c r="AB286" s="14">
        <f t="shared" si="31"/>
        <v>-1</v>
      </c>
      <c r="AC286" s="10">
        <f t="shared" si="34"/>
        <v>72.755800000000022</v>
      </c>
      <c r="AD286" s="16" t="s">
        <v>362</v>
      </c>
      <c r="AE286" s="15" t="s">
        <v>724</v>
      </c>
      <c r="AF286" s="15">
        <v>0</v>
      </c>
      <c r="AG286" s="15" t="s">
        <v>985</v>
      </c>
    </row>
    <row r="287" spans="1:33" x14ac:dyDescent="0.25">
      <c r="A287" s="22" t="s">
        <v>778</v>
      </c>
      <c r="B287" s="47" t="s">
        <v>162</v>
      </c>
      <c r="C287" s="47" t="s">
        <v>412</v>
      </c>
      <c r="D287" s="46">
        <v>4</v>
      </c>
      <c r="E287" s="46">
        <v>26</v>
      </c>
      <c r="F287" s="46">
        <v>0</v>
      </c>
      <c r="G287" s="46">
        <v>117</v>
      </c>
      <c r="H287" s="46" t="s">
        <v>227</v>
      </c>
      <c r="I287" s="46">
        <v>3</v>
      </c>
      <c r="J287" s="46">
        <v>14</v>
      </c>
      <c r="K287" s="59">
        <v>0.21429999999999999</v>
      </c>
      <c r="L287" s="51">
        <v>3</v>
      </c>
      <c r="M287" s="51">
        <v>79</v>
      </c>
      <c r="N287" s="51">
        <v>2</v>
      </c>
      <c r="O287" s="51">
        <v>-11.5</v>
      </c>
      <c r="P287" s="48">
        <v>0.78569999999999995</v>
      </c>
      <c r="Q287" s="48">
        <v>0.85709999999999997</v>
      </c>
      <c r="R287" s="52">
        <v>0.7857142857142857</v>
      </c>
      <c r="S287" s="48">
        <v>0.78569999999999995</v>
      </c>
      <c r="T287" s="64">
        <v>74.5</v>
      </c>
      <c r="U287" s="14">
        <v>3.7</v>
      </c>
      <c r="V287" s="14">
        <v>1.18</v>
      </c>
      <c r="W287" s="14">
        <f t="shared" si="28"/>
        <v>-68.108108108108112</v>
      </c>
      <c r="X287" s="14">
        <f t="shared" si="29"/>
        <v>0.98</v>
      </c>
      <c r="Y287" s="10">
        <f t="shared" si="32"/>
        <v>26.83999999999995</v>
      </c>
      <c r="Z287" s="14">
        <f t="shared" si="30"/>
        <v>1.96</v>
      </c>
      <c r="AA287" s="10">
        <f t="shared" si="33"/>
        <v>95.839999999999705</v>
      </c>
      <c r="AB287" s="14">
        <f t="shared" si="31"/>
        <v>-1</v>
      </c>
      <c r="AC287" s="10">
        <f t="shared" si="34"/>
        <v>71.755800000000022</v>
      </c>
      <c r="AD287" s="16" t="s">
        <v>362</v>
      </c>
      <c r="AE287" s="15" t="s">
        <v>723</v>
      </c>
      <c r="AF287" s="15">
        <v>4</v>
      </c>
      <c r="AG287" s="15" t="s">
        <v>985</v>
      </c>
    </row>
    <row r="288" spans="1:33" x14ac:dyDescent="0.25">
      <c r="A288" s="22" t="s">
        <v>783</v>
      </c>
      <c r="B288" s="47" t="s">
        <v>209</v>
      </c>
      <c r="C288" s="47" t="s">
        <v>361</v>
      </c>
      <c r="D288" s="46">
        <v>6</v>
      </c>
      <c r="E288" s="46">
        <v>7</v>
      </c>
      <c r="F288" s="46">
        <v>9</v>
      </c>
      <c r="G288" s="46">
        <v>91</v>
      </c>
      <c r="H288" s="46" t="s">
        <v>784</v>
      </c>
      <c r="I288" s="46">
        <v>1</v>
      </c>
      <c r="J288" s="46">
        <v>7</v>
      </c>
      <c r="K288" s="59">
        <v>0.1429</v>
      </c>
      <c r="L288" s="51">
        <v>2</v>
      </c>
      <c r="M288" s="51">
        <v>32</v>
      </c>
      <c r="N288" s="51">
        <v>1</v>
      </c>
      <c r="O288" s="51">
        <v>9.5</v>
      </c>
      <c r="P288" s="48">
        <v>0.71430000000000005</v>
      </c>
      <c r="Q288" s="48">
        <v>0.71430000000000005</v>
      </c>
      <c r="R288" s="52">
        <v>0.7142857142857143</v>
      </c>
      <c r="S288" s="48">
        <v>0.71430000000000005</v>
      </c>
      <c r="T288" s="64">
        <v>27.5</v>
      </c>
      <c r="U288" s="14">
        <v>9</v>
      </c>
      <c r="V288" s="14">
        <v>1.01</v>
      </c>
      <c r="W288" s="14">
        <f t="shared" si="28"/>
        <v>-88.777777777777771</v>
      </c>
      <c r="X288" s="14">
        <f t="shared" si="29"/>
        <v>0.98</v>
      </c>
      <c r="Y288" s="10">
        <f t="shared" si="32"/>
        <v>27.819999999999951</v>
      </c>
      <c r="Z288" s="14">
        <f t="shared" si="30"/>
        <v>1.96</v>
      </c>
      <c r="AA288" s="10">
        <f t="shared" si="33"/>
        <v>97.799999999999699</v>
      </c>
      <c r="AB288" s="14">
        <f t="shared" si="31"/>
        <v>7.84</v>
      </c>
      <c r="AC288" s="10">
        <f t="shared" si="34"/>
        <v>79.595800000000025</v>
      </c>
      <c r="AD288" s="16" t="s">
        <v>363</v>
      </c>
      <c r="AE288" s="15" t="s">
        <v>724</v>
      </c>
      <c r="AF288" s="15">
        <v>0</v>
      </c>
      <c r="AG288" s="15" t="s">
        <v>985</v>
      </c>
    </row>
    <row r="289" spans="1:33" x14ac:dyDescent="0.25">
      <c r="A289" s="22" t="s">
        <v>779</v>
      </c>
      <c r="B289" s="47" t="s">
        <v>317</v>
      </c>
      <c r="C289" s="47" t="s">
        <v>780</v>
      </c>
      <c r="D289" s="46">
        <v>12</v>
      </c>
      <c r="E289" s="46">
        <v>35</v>
      </c>
      <c r="F289" s="46">
        <v>22</v>
      </c>
      <c r="G289" s="46">
        <v>82</v>
      </c>
      <c r="H289" s="46" t="s">
        <v>578</v>
      </c>
      <c r="I289" s="46">
        <v>4</v>
      </c>
      <c r="J289" s="46">
        <v>6</v>
      </c>
      <c r="K289" s="59">
        <v>0.66669999999999996</v>
      </c>
      <c r="L289" s="51">
        <v>2</v>
      </c>
      <c r="M289" s="51">
        <v>162</v>
      </c>
      <c r="N289" s="51">
        <v>2</v>
      </c>
      <c r="O289" s="51">
        <v>19</v>
      </c>
      <c r="P289" s="48">
        <v>1</v>
      </c>
      <c r="Q289" s="48">
        <v>1</v>
      </c>
      <c r="R289" s="52">
        <v>1</v>
      </c>
      <c r="S289" s="48">
        <v>1</v>
      </c>
      <c r="T289" s="64">
        <v>57</v>
      </c>
      <c r="U289" s="14">
        <v>8</v>
      </c>
      <c r="V289" s="14">
        <v>5.9</v>
      </c>
      <c r="W289" s="14">
        <f t="shared" si="28"/>
        <v>-26.25</v>
      </c>
      <c r="X289" s="14">
        <f t="shared" si="29"/>
        <v>-1</v>
      </c>
      <c r="Y289" s="10">
        <f t="shared" si="32"/>
        <v>26.819999999999951</v>
      </c>
      <c r="Z289" s="14">
        <f t="shared" si="30"/>
        <v>-1</v>
      </c>
      <c r="AA289" s="10">
        <f t="shared" si="33"/>
        <v>96.799999999999699</v>
      </c>
      <c r="AB289" s="14">
        <f t="shared" si="31"/>
        <v>-1</v>
      </c>
      <c r="AC289" s="10">
        <f t="shared" si="34"/>
        <v>78.595800000000025</v>
      </c>
      <c r="AD289" s="16" t="s">
        <v>362</v>
      </c>
      <c r="AE289" s="15" t="s">
        <v>724</v>
      </c>
      <c r="AF289" s="15">
        <v>2</v>
      </c>
      <c r="AG289" s="15" t="s">
        <v>985</v>
      </c>
    </row>
    <row r="290" spans="1:33" x14ac:dyDescent="0.25">
      <c r="A290" s="22" t="s">
        <v>779</v>
      </c>
      <c r="B290" s="47" t="s">
        <v>317</v>
      </c>
      <c r="C290" s="47" t="s">
        <v>593</v>
      </c>
      <c r="D290" s="46">
        <v>9</v>
      </c>
      <c r="E290" s="46">
        <v>22</v>
      </c>
      <c r="F290" s="46">
        <v>27</v>
      </c>
      <c r="G290" s="46">
        <v>94</v>
      </c>
      <c r="H290" s="46" t="s">
        <v>238</v>
      </c>
      <c r="I290" s="46">
        <v>4</v>
      </c>
      <c r="J290" s="46">
        <v>12</v>
      </c>
      <c r="K290" s="59">
        <v>0.33329999999999999</v>
      </c>
      <c r="L290" s="51">
        <v>2</v>
      </c>
      <c r="M290" s="51">
        <v>84</v>
      </c>
      <c r="N290" s="51">
        <v>2</v>
      </c>
      <c r="O290" s="51">
        <v>19</v>
      </c>
      <c r="P290" s="48">
        <v>0.83330000000000004</v>
      </c>
      <c r="Q290" s="48">
        <v>0.83330000000000004</v>
      </c>
      <c r="R290" s="52">
        <v>0.83333333333333337</v>
      </c>
      <c r="S290" s="48">
        <v>0.83330000000000004</v>
      </c>
      <c r="T290" s="64">
        <v>75</v>
      </c>
      <c r="U290" s="14">
        <v>8</v>
      </c>
      <c r="V290" s="14">
        <v>8</v>
      </c>
      <c r="W290" s="14">
        <f t="shared" si="28"/>
        <v>0</v>
      </c>
      <c r="X290" s="14">
        <f t="shared" si="29"/>
        <v>-1</v>
      </c>
      <c r="Y290" s="10">
        <f t="shared" si="32"/>
        <v>25.819999999999951</v>
      </c>
      <c r="Z290" s="14">
        <f t="shared" si="30"/>
        <v>-1</v>
      </c>
      <c r="AA290" s="10">
        <f t="shared" si="33"/>
        <v>95.799999999999699</v>
      </c>
      <c r="AB290" s="14">
        <f t="shared" si="31"/>
        <v>-1</v>
      </c>
      <c r="AC290" s="10">
        <f t="shared" si="34"/>
        <v>77.595800000000025</v>
      </c>
      <c r="AD290" s="16" t="s">
        <v>362</v>
      </c>
      <c r="AE290" s="15" t="s">
        <v>724</v>
      </c>
      <c r="AF290" s="15">
        <v>2</v>
      </c>
      <c r="AG290" s="15" t="s">
        <v>985</v>
      </c>
    </row>
    <row r="291" spans="1:33" x14ac:dyDescent="0.25">
      <c r="A291" s="22" t="s">
        <v>781</v>
      </c>
      <c r="B291" s="47" t="s">
        <v>317</v>
      </c>
      <c r="C291" s="47" t="s">
        <v>661</v>
      </c>
      <c r="D291" s="46">
        <v>5</v>
      </c>
      <c r="E291" s="46">
        <v>36</v>
      </c>
      <c r="F291" s="46">
        <v>2</v>
      </c>
      <c r="G291" s="46">
        <v>92</v>
      </c>
      <c r="H291" s="46" t="s">
        <v>143</v>
      </c>
      <c r="I291" s="46">
        <v>5</v>
      </c>
      <c r="J291" s="46">
        <v>7</v>
      </c>
      <c r="K291" s="59">
        <v>0.71430000000000005</v>
      </c>
      <c r="L291" s="51">
        <v>4</v>
      </c>
      <c r="M291" s="51">
        <v>131</v>
      </c>
      <c r="N291" s="51">
        <v>2</v>
      </c>
      <c r="O291" s="51">
        <v>-42</v>
      </c>
      <c r="P291" s="48">
        <v>0.71430000000000005</v>
      </c>
      <c r="Q291" s="48">
        <v>0.71430000000000005</v>
      </c>
      <c r="R291" s="52">
        <v>0.7142857142857143</v>
      </c>
      <c r="S291" s="48">
        <v>0.71430000000000005</v>
      </c>
      <c r="T291" s="64">
        <v>27.5</v>
      </c>
      <c r="U291" s="14">
        <v>9</v>
      </c>
      <c r="V291" s="14">
        <v>7.2</v>
      </c>
      <c r="W291" s="14">
        <f t="shared" si="28"/>
        <v>-20</v>
      </c>
      <c r="X291" s="14">
        <f t="shared" si="29"/>
        <v>-1</v>
      </c>
      <c r="Y291" s="10">
        <f t="shared" si="32"/>
        <v>24.819999999999951</v>
      </c>
      <c r="Z291" s="14">
        <f t="shared" si="30"/>
        <v>-1</v>
      </c>
      <c r="AA291" s="10">
        <f t="shared" si="33"/>
        <v>94.799999999999699</v>
      </c>
      <c r="AB291" s="14">
        <f t="shared" si="31"/>
        <v>-1</v>
      </c>
      <c r="AC291" s="10">
        <f t="shared" si="34"/>
        <v>76.595800000000025</v>
      </c>
      <c r="AD291" s="16" t="s">
        <v>362</v>
      </c>
      <c r="AE291" s="15" t="s">
        <v>724</v>
      </c>
      <c r="AF291" s="15">
        <v>2</v>
      </c>
      <c r="AG291" s="15" t="s">
        <v>984</v>
      </c>
    </row>
    <row r="292" spans="1:33" x14ac:dyDescent="0.25">
      <c r="A292" s="22" t="s">
        <v>782</v>
      </c>
      <c r="B292" s="47" t="s">
        <v>162</v>
      </c>
      <c r="C292" s="47" t="s">
        <v>396</v>
      </c>
      <c r="D292" s="46">
        <v>4.5</v>
      </c>
      <c r="E292" s="46">
        <v>34</v>
      </c>
      <c r="F292" s="46">
        <v>0</v>
      </c>
      <c r="G292" s="46">
        <v>119</v>
      </c>
      <c r="H292" s="46" t="s">
        <v>73</v>
      </c>
      <c r="I292" s="46">
        <v>3</v>
      </c>
      <c r="J292" s="46">
        <v>12</v>
      </c>
      <c r="K292" s="59">
        <v>0.25</v>
      </c>
      <c r="L292" s="51">
        <v>2</v>
      </c>
      <c r="M292" s="51">
        <v>94</v>
      </c>
      <c r="N292" s="51">
        <v>1</v>
      </c>
      <c r="O292" s="51">
        <v>9.5</v>
      </c>
      <c r="P292" s="48">
        <v>0.83330000000000004</v>
      </c>
      <c r="Q292" s="48">
        <v>1</v>
      </c>
      <c r="R292" s="52">
        <v>0.83333333333333337</v>
      </c>
      <c r="S292" s="48">
        <v>0.83330000000000004</v>
      </c>
      <c r="T292" s="64">
        <v>75</v>
      </c>
      <c r="U292" s="14">
        <v>4.8</v>
      </c>
      <c r="V292" s="14">
        <v>2.7879999999999998</v>
      </c>
      <c r="W292" s="14">
        <f t="shared" si="28"/>
        <v>-41.916666666666671</v>
      </c>
      <c r="X292" s="14">
        <f t="shared" si="29"/>
        <v>-1</v>
      </c>
      <c r="Y292" s="10">
        <f t="shared" si="32"/>
        <v>23.819999999999951</v>
      </c>
      <c r="Z292" s="14">
        <f t="shared" si="30"/>
        <v>-1</v>
      </c>
      <c r="AA292" s="10">
        <f t="shared" si="33"/>
        <v>93.799999999999699</v>
      </c>
      <c r="AB292" s="14">
        <f t="shared" si="31"/>
        <v>-1</v>
      </c>
      <c r="AC292" s="10">
        <f t="shared" si="34"/>
        <v>75.595800000000025</v>
      </c>
      <c r="AD292" s="16" t="s">
        <v>362</v>
      </c>
      <c r="AE292" s="15" t="s">
        <v>723</v>
      </c>
      <c r="AF292" s="15">
        <v>4</v>
      </c>
      <c r="AG292" s="15" t="s">
        <v>986</v>
      </c>
    </row>
    <row r="293" spans="1:33" x14ac:dyDescent="0.25">
      <c r="A293" s="22" t="s">
        <v>785</v>
      </c>
      <c r="B293" s="47" t="s">
        <v>277</v>
      </c>
      <c r="C293" s="47" t="s">
        <v>652</v>
      </c>
      <c r="D293" s="46">
        <v>4</v>
      </c>
      <c r="E293" s="46">
        <v>41</v>
      </c>
      <c r="F293" s="46">
        <v>0</v>
      </c>
      <c r="G293" s="46">
        <v>113</v>
      </c>
      <c r="H293" s="46" t="s">
        <v>308</v>
      </c>
      <c r="I293" s="46">
        <v>1</v>
      </c>
      <c r="J293" s="46">
        <v>8</v>
      </c>
      <c r="K293" s="59">
        <v>0.125</v>
      </c>
      <c r="L293" s="51">
        <v>3</v>
      </c>
      <c r="M293" s="51">
        <v>61</v>
      </c>
      <c r="N293" s="51">
        <v>2</v>
      </c>
      <c r="O293" s="51">
        <v>-11.5</v>
      </c>
      <c r="P293" s="48">
        <v>0.75</v>
      </c>
      <c r="Q293" s="48">
        <v>0.75</v>
      </c>
      <c r="R293" s="52">
        <v>0.75</v>
      </c>
      <c r="S293" s="48">
        <v>0.75</v>
      </c>
      <c r="T293" s="64">
        <v>37</v>
      </c>
      <c r="U293" s="14">
        <v>5</v>
      </c>
      <c r="V293" s="14">
        <v>4.7</v>
      </c>
      <c r="W293" s="14">
        <f t="shared" si="28"/>
        <v>-6</v>
      </c>
      <c r="X293" s="14">
        <f t="shared" si="29"/>
        <v>-1</v>
      </c>
      <c r="Y293" s="10">
        <f t="shared" si="32"/>
        <v>22.819999999999951</v>
      </c>
      <c r="Z293" s="14">
        <f t="shared" si="30"/>
        <v>-1</v>
      </c>
      <c r="AA293" s="10">
        <f t="shared" si="33"/>
        <v>92.799999999999699</v>
      </c>
      <c r="AB293" s="14">
        <f t="shared" si="31"/>
        <v>-1</v>
      </c>
      <c r="AC293" s="10">
        <f t="shared" si="34"/>
        <v>74.595800000000025</v>
      </c>
      <c r="AD293" s="16" t="s">
        <v>363</v>
      </c>
      <c r="AE293" s="15" t="s">
        <v>721</v>
      </c>
      <c r="AF293" s="15">
        <v>4</v>
      </c>
      <c r="AG293" s="15" t="s">
        <v>985</v>
      </c>
    </row>
    <row r="294" spans="1:33" x14ac:dyDescent="0.25">
      <c r="A294" s="22" t="s">
        <v>786</v>
      </c>
      <c r="B294" s="47" t="s">
        <v>144</v>
      </c>
      <c r="C294" s="47" t="s">
        <v>756</v>
      </c>
      <c r="D294" s="46">
        <v>5.5</v>
      </c>
      <c r="E294" s="46">
        <v>10</v>
      </c>
      <c r="F294" s="46">
        <v>3</v>
      </c>
      <c r="G294" s="46">
        <v>81</v>
      </c>
      <c r="H294" s="46" t="s">
        <v>585</v>
      </c>
      <c r="I294" s="46">
        <v>2</v>
      </c>
      <c r="J294" s="46">
        <v>8</v>
      </c>
      <c r="K294" s="59">
        <v>0.25</v>
      </c>
      <c r="L294" s="51">
        <v>2</v>
      </c>
      <c r="M294" s="51">
        <v>89</v>
      </c>
      <c r="N294" s="51">
        <v>2</v>
      </c>
      <c r="O294" s="51">
        <v>-11.5</v>
      </c>
      <c r="P294" s="48">
        <v>0.75</v>
      </c>
      <c r="Q294" s="48">
        <v>0.875</v>
      </c>
      <c r="R294" s="52">
        <v>0.75</v>
      </c>
      <c r="S294" s="48">
        <v>0.75</v>
      </c>
      <c r="T294" s="64">
        <v>37</v>
      </c>
      <c r="U294" s="14">
        <v>4.9000000000000004</v>
      </c>
      <c r="V294" s="14">
        <v>2.8</v>
      </c>
      <c r="W294" s="14">
        <f t="shared" si="28"/>
        <v>-42.857142857142861</v>
      </c>
      <c r="X294" s="14">
        <f t="shared" si="29"/>
        <v>-1</v>
      </c>
      <c r="Y294" s="10">
        <f t="shared" si="32"/>
        <v>21.819999999999951</v>
      </c>
      <c r="Z294" s="14">
        <f t="shared" si="30"/>
        <v>-1</v>
      </c>
      <c r="AA294" s="10">
        <f t="shared" si="33"/>
        <v>91.799999999999699</v>
      </c>
      <c r="AB294" s="14">
        <f t="shared" si="31"/>
        <v>-1</v>
      </c>
      <c r="AC294" s="10">
        <f t="shared" si="34"/>
        <v>73.595800000000025</v>
      </c>
      <c r="AD294" s="16" t="s">
        <v>362</v>
      </c>
      <c r="AE294" s="15" t="s">
        <v>724</v>
      </c>
      <c r="AF294" s="15">
        <v>0</v>
      </c>
      <c r="AG294" s="15" t="s">
        <v>985</v>
      </c>
    </row>
    <row r="295" spans="1:33" x14ac:dyDescent="0.25">
      <c r="A295" s="26" t="s">
        <v>787</v>
      </c>
      <c r="B295" s="47" t="s">
        <v>26</v>
      </c>
      <c r="C295" s="47" t="s">
        <v>600</v>
      </c>
      <c r="D295" s="46">
        <v>4</v>
      </c>
      <c r="E295" s="46">
        <v>18</v>
      </c>
      <c r="F295" s="46">
        <v>7</v>
      </c>
      <c r="G295" s="46">
        <v>80</v>
      </c>
      <c r="H295" s="46" t="s">
        <v>28</v>
      </c>
      <c r="I295" s="46">
        <v>1</v>
      </c>
      <c r="J295" s="46">
        <v>6</v>
      </c>
      <c r="K295" s="59">
        <v>0.16669999999999999</v>
      </c>
      <c r="L295" s="51">
        <v>1</v>
      </c>
      <c r="M295" s="51">
        <v>60</v>
      </c>
      <c r="N295" s="51">
        <v>1</v>
      </c>
      <c r="O295" s="51">
        <v>9.5</v>
      </c>
      <c r="P295" s="48">
        <v>0.83330000000000004</v>
      </c>
      <c r="Q295" s="48">
        <v>1</v>
      </c>
      <c r="R295" s="52">
        <v>0.83333333333333337</v>
      </c>
      <c r="S295" s="48">
        <v>0.83330000000000004</v>
      </c>
      <c r="T295" s="64">
        <v>37.5</v>
      </c>
      <c r="U295" s="14">
        <v>4.7</v>
      </c>
      <c r="V295" s="14">
        <v>2.04</v>
      </c>
      <c r="W295" s="14">
        <f t="shared" si="28"/>
        <v>-56.595744680851062</v>
      </c>
      <c r="X295" s="14">
        <f t="shared" si="29"/>
        <v>0.98</v>
      </c>
      <c r="Y295" s="10">
        <f t="shared" si="32"/>
        <v>22.799999999999951</v>
      </c>
      <c r="Z295" s="14">
        <f t="shared" si="30"/>
        <v>-1</v>
      </c>
      <c r="AA295" s="10">
        <f t="shared" si="33"/>
        <v>90.799999999999699</v>
      </c>
      <c r="AB295" s="14">
        <f t="shared" si="31"/>
        <v>-1</v>
      </c>
      <c r="AC295" s="10">
        <f t="shared" si="34"/>
        <v>72.595800000000025</v>
      </c>
      <c r="AD295" s="16" t="s">
        <v>362</v>
      </c>
      <c r="AE295" s="15" t="s">
        <v>724</v>
      </c>
      <c r="AF295" s="15">
        <v>5</v>
      </c>
      <c r="AG295" s="15" t="s">
        <v>986</v>
      </c>
    </row>
    <row r="296" spans="1:33" x14ac:dyDescent="0.25">
      <c r="A296" s="22" t="s">
        <v>788</v>
      </c>
      <c r="B296" s="47" t="s">
        <v>303</v>
      </c>
      <c r="C296" s="47" t="s">
        <v>591</v>
      </c>
      <c r="D296" s="46">
        <v>4.5</v>
      </c>
      <c r="E296" s="46">
        <v>11</v>
      </c>
      <c r="F296" s="46">
        <v>0</v>
      </c>
      <c r="G296" s="46">
        <v>112</v>
      </c>
      <c r="H296" s="46" t="s">
        <v>641</v>
      </c>
      <c r="I296" s="46">
        <v>1</v>
      </c>
      <c r="J296" s="46">
        <v>7</v>
      </c>
      <c r="K296" s="59">
        <v>0.1429</v>
      </c>
      <c r="L296" s="51">
        <v>3</v>
      </c>
      <c r="M296" s="51">
        <v>109</v>
      </c>
      <c r="N296" s="51">
        <v>1</v>
      </c>
      <c r="O296" s="51">
        <v>9.5</v>
      </c>
      <c r="P296" s="48">
        <v>1</v>
      </c>
      <c r="Q296" s="48">
        <v>1</v>
      </c>
      <c r="R296" s="52">
        <v>1</v>
      </c>
      <c r="S296" s="48">
        <v>1</v>
      </c>
      <c r="T296" s="64">
        <v>66.5</v>
      </c>
      <c r="U296" s="14">
        <v>7.8</v>
      </c>
      <c r="V296" s="14">
        <v>2.6</v>
      </c>
      <c r="W296" s="14">
        <f t="shared" si="28"/>
        <v>-66.666666666666657</v>
      </c>
      <c r="X296" s="14">
        <f t="shared" si="29"/>
        <v>0.98</v>
      </c>
      <c r="Y296" s="10">
        <f t="shared" si="32"/>
        <v>23.779999999999951</v>
      </c>
      <c r="Z296" s="14">
        <f t="shared" si="30"/>
        <v>1.96</v>
      </c>
      <c r="AA296" s="10">
        <f t="shared" si="33"/>
        <v>92.759999999999692</v>
      </c>
      <c r="AB296" s="14">
        <f t="shared" si="31"/>
        <v>-1</v>
      </c>
      <c r="AC296" s="10">
        <f t="shared" si="34"/>
        <v>71.595800000000025</v>
      </c>
      <c r="AD296" s="16" t="s">
        <v>362</v>
      </c>
      <c r="AE296" s="15" t="s">
        <v>721</v>
      </c>
      <c r="AF296" s="15">
        <v>0</v>
      </c>
      <c r="AG296" s="15" t="s">
        <v>986</v>
      </c>
    </row>
    <row r="297" spans="1:33" x14ac:dyDescent="0.25">
      <c r="A297" s="22" t="s">
        <v>790</v>
      </c>
      <c r="B297" s="47" t="s">
        <v>38</v>
      </c>
      <c r="C297" s="47" t="s">
        <v>599</v>
      </c>
      <c r="D297" s="46">
        <v>9</v>
      </c>
      <c r="E297" s="46">
        <v>21</v>
      </c>
      <c r="F297" s="46">
        <v>7</v>
      </c>
      <c r="G297" s="46">
        <v>92</v>
      </c>
      <c r="H297" s="46" t="s">
        <v>61</v>
      </c>
      <c r="I297" s="46">
        <v>1</v>
      </c>
      <c r="J297" s="46">
        <v>8</v>
      </c>
      <c r="K297" s="59">
        <v>0.125</v>
      </c>
      <c r="L297" s="51">
        <v>2</v>
      </c>
      <c r="M297" s="51">
        <v>68</v>
      </c>
      <c r="N297" s="51">
        <v>2</v>
      </c>
      <c r="O297" s="51">
        <v>19</v>
      </c>
      <c r="P297" s="48">
        <v>0.75</v>
      </c>
      <c r="Q297" s="48">
        <v>1</v>
      </c>
      <c r="R297" s="52">
        <v>0.75</v>
      </c>
      <c r="S297" s="48">
        <v>0.75</v>
      </c>
      <c r="T297" s="64">
        <v>37</v>
      </c>
      <c r="U297" s="14">
        <v>8.8000000000000007</v>
      </c>
      <c r="V297" s="14">
        <v>1.84</v>
      </c>
      <c r="W297" s="14">
        <f t="shared" si="28"/>
        <v>-79.090909090909093</v>
      </c>
      <c r="X297" s="14">
        <f t="shared" si="29"/>
        <v>0.98</v>
      </c>
      <c r="Y297" s="10">
        <f t="shared" si="32"/>
        <v>24.759999999999952</v>
      </c>
      <c r="Z297" s="14">
        <f t="shared" si="30"/>
        <v>1.96</v>
      </c>
      <c r="AA297" s="10">
        <f t="shared" si="33"/>
        <v>94.719999999999686</v>
      </c>
      <c r="AB297" s="14">
        <f t="shared" si="31"/>
        <v>-1</v>
      </c>
      <c r="AC297" s="10">
        <f t="shared" si="34"/>
        <v>70.595800000000025</v>
      </c>
      <c r="AD297" s="16" t="s">
        <v>362</v>
      </c>
      <c r="AE297" s="15" t="s">
        <v>724</v>
      </c>
      <c r="AF297" s="15">
        <v>3</v>
      </c>
      <c r="AG297" s="15" t="s">
        <v>974</v>
      </c>
    </row>
    <row r="298" spans="1:33" x14ac:dyDescent="0.25">
      <c r="A298" s="22" t="s">
        <v>791</v>
      </c>
      <c r="B298" s="47" t="s">
        <v>317</v>
      </c>
      <c r="C298" s="47" t="s">
        <v>669</v>
      </c>
      <c r="D298" s="46">
        <v>6</v>
      </c>
      <c r="E298" s="46">
        <v>30</v>
      </c>
      <c r="F298" s="46">
        <v>4</v>
      </c>
      <c r="G298" s="46">
        <v>104</v>
      </c>
      <c r="H298" s="46" t="s">
        <v>63</v>
      </c>
      <c r="I298" s="46">
        <v>3</v>
      </c>
      <c r="J298" s="46">
        <v>5</v>
      </c>
      <c r="K298" s="59">
        <v>0.6</v>
      </c>
      <c r="L298" s="51">
        <v>2</v>
      </c>
      <c r="M298" s="51">
        <v>141</v>
      </c>
      <c r="N298" s="51">
        <v>2</v>
      </c>
      <c r="O298" s="51">
        <v>-11.5</v>
      </c>
      <c r="P298" s="48">
        <v>1</v>
      </c>
      <c r="Q298" s="48">
        <v>1</v>
      </c>
      <c r="R298" s="52">
        <v>1</v>
      </c>
      <c r="S298" s="48">
        <v>1</v>
      </c>
      <c r="T298" s="64">
        <v>47.5</v>
      </c>
      <c r="U298" s="14">
        <v>7</v>
      </c>
      <c r="V298" s="14">
        <v>8.6</v>
      </c>
      <c r="W298" s="14">
        <f t="shared" si="28"/>
        <v>22.857142857142847</v>
      </c>
      <c r="X298" s="14">
        <f t="shared" si="29"/>
        <v>-1</v>
      </c>
      <c r="Y298" s="10">
        <f t="shared" si="32"/>
        <v>23.759999999999952</v>
      </c>
      <c r="Z298" s="14">
        <f t="shared" si="30"/>
        <v>-1</v>
      </c>
      <c r="AA298" s="10">
        <f t="shared" si="33"/>
        <v>93.719999999999686</v>
      </c>
      <c r="AB298" s="14">
        <f t="shared" si="31"/>
        <v>-1</v>
      </c>
      <c r="AC298" s="10">
        <f t="shared" si="34"/>
        <v>69.595800000000025</v>
      </c>
      <c r="AD298" s="16" t="s">
        <v>362</v>
      </c>
      <c r="AE298" s="15" t="s">
        <v>724</v>
      </c>
      <c r="AF298" s="15" t="s">
        <v>738</v>
      </c>
      <c r="AG298" s="15" t="s">
        <v>985</v>
      </c>
    </row>
    <row r="299" spans="1:33" x14ac:dyDescent="0.25">
      <c r="A299" s="22" t="s">
        <v>792</v>
      </c>
      <c r="B299" s="47" t="s">
        <v>38</v>
      </c>
      <c r="C299" s="47" t="s">
        <v>796</v>
      </c>
      <c r="D299" s="46">
        <v>5.5</v>
      </c>
      <c r="E299" s="46">
        <v>14</v>
      </c>
      <c r="F299" s="46">
        <v>7</v>
      </c>
      <c r="G299" s="46">
        <v>81</v>
      </c>
      <c r="H299" s="46" t="s">
        <v>150</v>
      </c>
      <c r="I299" s="46">
        <v>4</v>
      </c>
      <c r="J299" s="46">
        <v>7</v>
      </c>
      <c r="K299" s="59">
        <v>0.57140000000000002</v>
      </c>
      <c r="L299" s="51">
        <v>2</v>
      </c>
      <c r="M299" s="51">
        <v>95</v>
      </c>
      <c r="N299" s="51">
        <v>0</v>
      </c>
      <c r="O299" s="51">
        <v>0</v>
      </c>
      <c r="P299" s="48">
        <v>0.71430000000000005</v>
      </c>
      <c r="Q299" s="48">
        <v>0.85709999999999997</v>
      </c>
      <c r="R299" s="52">
        <v>0.7142857142857143</v>
      </c>
      <c r="S299" s="48">
        <v>0.71430000000000005</v>
      </c>
      <c r="T299" s="64">
        <v>27.5</v>
      </c>
      <c r="U299" s="14">
        <v>6.7</v>
      </c>
      <c r="V299" s="14">
        <v>1.01</v>
      </c>
      <c r="W299" s="14">
        <f t="shared" si="28"/>
        <v>-84.925373134328353</v>
      </c>
      <c r="X299" s="14">
        <f t="shared" si="29"/>
        <v>0.98</v>
      </c>
      <c r="Y299" s="10">
        <f t="shared" si="32"/>
        <v>24.739999999999952</v>
      </c>
      <c r="Z299" s="14">
        <f t="shared" si="30"/>
        <v>1.96</v>
      </c>
      <c r="AA299" s="10">
        <f t="shared" si="33"/>
        <v>95.67999999999968</v>
      </c>
      <c r="AB299" s="14">
        <f t="shared" si="31"/>
        <v>5.5860000000000003</v>
      </c>
      <c r="AC299" s="10">
        <f t="shared" si="34"/>
        <v>75.181800000000024</v>
      </c>
      <c r="AD299" s="16" t="s">
        <v>362</v>
      </c>
      <c r="AE299" s="15" t="s">
        <v>724</v>
      </c>
      <c r="AF299" s="15">
        <v>2</v>
      </c>
      <c r="AG299" s="15" t="s">
        <v>985</v>
      </c>
    </row>
    <row r="300" spans="1:33" x14ac:dyDescent="0.25">
      <c r="A300" s="22" t="s">
        <v>793</v>
      </c>
      <c r="B300" s="47" t="s">
        <v>317</v>
      </c>
      <c r="C300" s="47" t="s">
        <v>614</v>
      </c>
      <c r="D300" s="46">
        <v>13</v>
      </c>
      <c r="E300" s="46">
        <v>34</v>
      </c>
      <c r="F300" s="46">
        <v>9</v>
      </c>
      <c r="G300" s="46">
        <v>89</v>
      </c>
      <c r="H300" s="46" t="s">
        <v>14</v>
      </c>
      <c r="I300" s="46">
        <v>1</v>
      </c>
      <c r="J300" s="46">
        <v>7</v>
      </c>
      <c r="K300" s="59">
        <v>0.1429</v>
      </c>
      <c r="L300" s="51">
        <v>3</v>
      </c>
      <c r="M300" s="51">
        <v>98</v>
      </c>
      <c r="N300" s="51">
        <v>3</v>
      </c>
      <c r="O300" s="51">
        <v>28.5</v>
      </c>
      <c r="P300" s="48">
        <v>0.85709999999999997</v>
      </c>
      <c r="Q300" s="48">
        <v>0.85709999999999997</v>
      </c>
      <c r="R300" s="52">
        <v>0.8571428571428571</v>
      </c>
      <c r="S300" s="48">
        <v>0.85709999999999997</v>
      </c>
      <c r="T300" s="64">
        <v>47</v>
      </c>
      <c r="U300" s="14">
        <v>7.3</v>
      </c>
      <c r="V300" s="14">
        <v>5.5</v>
      </c>
      <c r="W300" s="14">
        <f t="shared" si="28"/>
        <v>-24.657534246575338</v>
      </c>
      <c r="X300" s="14">
        <f t="shared" si="29"/>
        <v>-1</v>
      </c>
      <c r="Y300" s="10">
        <f t="shared" si="32"/>
        <v>23.739999999999952</v>
      </c>
      <c r="Z300" s="14">
        <f t="shared" si="30"/>
        <v>-1</v>
      </c>
      <c r="AA300" s="10">
        <f t="shared" si="33"/>
        <v>94.67999999999968</v>
      </c>
      <c r="AB300" s="14">
        <f t="shared" si="31"/>
        <v>-1</v>
      </c>
      <c r="AC300" s="10">
        <f t="shared" si="34"/>
        <v>74.181800000000024</v>
      </c>
      <c r="AD300" s="16" t="s">
        <v>362</v>
      </c>
      <c r="AE300" s="15" t="s">
        <v>724</v>
      </c>
      <c r="AF300" s="15">
        <v>2</v>
      </c>
      <c r="AG300" s="15" t="s">
        <v>985</v>
      </c>
    </row>
    <row r="301" spans="1:33" x14ac:dyDescent="0.25">
      <c r="A301" s="22" t="s">
        <v>794</v>
      </c>
      <c r="B301" s="47" t="s">
        <v>317</v>
      </c>
      <c r="C301" s="47" t="s">
        <v>795</v>
      </c>
      <c r="D301" s="46">
        <v>7.5</v>
      </c>
      <c r="E301" s="46">
        <v>23</v>
      </c>
      <c r="F301" s="46">
        <v>6</v>
      </c>
      <c r="G301" s="46">
        <v>102</v>
      </c>
      <c r="H301" s="46" t="s">
        <v>146</v>
      </c>
      <c r="I301" s="46">
        <v>3</v>
      </c>
      <c r="J301" s="46">
        <v>5</v>
      </c>
      <c r="K301" s="59">
        <v>0.6</v>
      </c>
      <c r="L301" s="51">
        <v>2</v>
      </c>
      <c r="M301" s="51">
        <v>108</v>
      </c>
      <c r="N301" s="51">
        <v>2</v>
      </c>
      <c r="O301" s="51">
        <v>-11.5</v>
      </c>
      <c r="P301" s="48">
        <v>0.8</v>
      </c>
      <c r="Q301" s="48">
        <v>0.8</v>
      </c>
      <c r="R301" s="52">
        <v>0.8</v>
      </c>
      <c r="S301" s="48">
        <v>0.8</v>
      </c>
      <c r="T301" s="64">
        <v>28</v>
      </c>
      <c r="U301" s="14">
        <v>6.2</v>
      </c>
      <c r="V301" s="14">
        <v>6.4</v>
      </c>
      <c r="W301" s="14">
        <f t="shared" si="28"/>
        <v>3.2258064516128968</v>
      </c>
      <c r="X301" s="14">
        <f t="shared" si="29"/>
        <v>-1</v>
      </c>
      <c r="Y301" s="10">
        <f t="shared" si="32"/>
        <v>22.739999999999952</v>
      </c>
      <c r="Z301" s="14">
        <f t="shared" si="30"/>
        <v>-1</v>
      </c>
      <c r="AA301" s="10">
        <f t="shared" si="33"/>
        <v>93.67999999999968</v>
      </c>
      <c r="AB301" s="14">
        <f t="shared" si="31"/>
        <v>-1</v>
      </c>
      <c r="AC301" s="10">
        <f t="shared" si="34"/>
        <v>73.181800000000024</v>
      </c>
      <c r="AD301" s="16" t="s">
        <v>362</v>
      </c>
      <c r="AE301" s="15" t="s">
        <v>724</v>
      </c>
      <c r="AF301" s="15" t="s">
        <v>738</v>
      </c>
      <c r="AG301" s="15" t="s">
        <v>985</v>
      </c>
    </row>
    <row r="302" spans="1:33" x14ac:dyDescent="0.25">
      <c r="A302" s="22" t="s">
        <v>797</v>
      </c>
      <c r="B302" s="47" t="s">
        <v>38</v>
      </c>
      <c r="C302" s="47" t="s">
        <v>668</v>
      </c>
      <c r="D302" s="46">
        <v>6.5</v>
      </c>
      <c r="E302" s="46">
        <v>28</v>
      </c>
      <c r="F302" s="46">
        <v>10</v>
      </c>
      <c r="G302" s="46">
        <v>97</v>
      </c>
      <c r="H302" s="46" t="s">
        <v>59</v>
      </c>
      <c r="I302" s="46">
        <v>2</v>
      </c>
      <c r="J302" s="46">
        <v>5</v>
      </c>
      <c r="K302" s="59">
        <v>0.4</v>
      </c>
      <c r="L302" s="51">
        <v>2</v>
      </c>
      <c r="M302" s="51">
        <v>123</v>
      </c>
      <c r="N302" s="51">
        <v>3</v>
      </c>
      <c r="O302" s="51">
        <v>28.5</v>
      </c>
      <c r="P302" s="48">
        <v>1</v>
      </c>
      <c r="Q302" s="48">
        <v>1</v>
      </c>
      <c r="R302" s="52">
        <v>1</v>
      </c>
      <c r="S302" s="48">
        <v>1</v>
      </c>
      <c r="T302" s="64">
        <v>47.5</v>
      </c>
      <c r="U302" s="14">
        <v>8.4</v>
      </c>
      <c r="V302" s="14">
        <v>3.6</v>
      </c>
      <c r="W302" s="14">
        <f t="shared" si="28"/>
        <v>-57.142857142857146</v>
      </c>
      <c r="X302" s="14">
        <f t="shared" si="29"/>
        <v>0.98</v>
      </c>
      <c r="Y302" s="10">
        <f t="shared" si="32"/>
        <v>23.719999999999953</v>
      </c>
      <c r="Z302" s="14">
        <f t="shared" si="30"/>
        <v>-1</v>
      </c>
      <c r="AA302" s="10">
        <f t="shared" si="33"/>
        <v>92.67999999999968</v>
      </c>
      <c r="AB302" s="14">
        <f t="shared" si="31"/>
        <v>-1</v>
      </c>
      <c r="AC302" s="10">
        <f t="shared" si="34"/>
        <v>72.181800000000024</v>
      </c>
      <c r="AD302" s="16" t="s">
        <v>362</v>
      </c>
      <c r="AE302" s="15" t="s">
        <v>724</v>
      </c>
      <c r="AF302" s="15">
        <v>2</v>
      </c>
      <c r="AG302" s="15" t="s">
        <v>985</v>
      </c>
    </row>
    <row r="303" spans="1:33" x14ac:dyDescent="0.25">
      <c r="A303" s="22" t="s">
        <v>797</v>
      </c>
      <c r="B303" s="47" t="s">
        <v>38</v>
      </c>
      <c r="C303" s="47" t="s">
        <v>684</v>
      </c>
      <c r="D303" s="46">
        <v>3.75</v>
      </c>
      <c r="E303" s="46">
        <v>21</v>
      </c>
      <c r="F303" s="46">
        <v>11</v>
      </c>
      <c r="G303" s="46">
        <v>95</v>
      </c>
      <c r="H303" s="46" t="s">
        <v>22</v>
      </c>
      <c r="I303" s="46">
        <v>4</v>
      </c>
      <c r="J303" s="46">
        <v>5</v>
      </c>
      <c r="K303" s="59">
        <v>0.8</v>
      </c>
      <c r="L303" s="51">
        <v>2</v>
      </c>
      <c r="M303" s="51">
        <v>139</v>
      </c>
      <c r="N303" s="51">
        <v>2</v>
      </c>
      <c r="O303" s="51">
        <v>-42</v>
      </c>
      <c r="P303" s="48">
        <v>1</v>
      </c>
      <c r="Q303" s="48">
        <v>1</v>
      </c>
      <c r="R303" s="52">
        <v>1</v>
      </c>
      <c r="S303" s="48">
        <v>1</v>
      </c>
      <c r="T303" s="64">
        <v>47.5</v>
      </c>
      <c r="U303" s="14">
        <v>4.3</v>
      </c>
      <c r="V303" s="14">
        <v>1.01</v>
      </c>
      <c r="W303" s="14">
        <f t="shared" si="28"/>
        <v>-76.511627906976742</v>
      </c>
      <c r="X303" s="14">
        <f t="shared" si="29"/>
        <v>0.98</v>
      </c>
      <c r="Y303" s="10">
        <f t="shared" si="32"/>
        <v>24.699999999999953</v>
      </c>
      <c r="Z303" s="14">
        <f t="shared" si="30"/>
        <v>1.96</v>
      </c>
      <c r="AA303" s="10">
        <f t="shared" si="33"/>
        <v>94.639999999999674</v>
      </c>
      <c r="AB303" s="14">
        <f t="shared" si="31"/>
        <v>3.234</v>
      </c>
      <c r="AC303" s="10">
        <f t="shared" si="34"/>
        <v>75.415800000000019</v>
      </c>
      <c r="AD303" s="16" t="s">
        <v>362</v>
      </c>
      <c r="AE303" s="15" t="s">
        <v>724</v>
      </c>
      <c r="AF303" s="15">
        <v>2</v>
      </c>
      <c r="AG303" s="15" t="s">
        <v>985</v>
      </c>
    </row>
    <row r="304" spans="1:33" x14ac:dyDescent="0.25">
      <c r="A304" s="22" t="s">
        <v>800</v>
      </c>
      <c r="B304" s="47" t="s">
        <v>38</v>
      </c>
      <c r="C304" s="47" t="s">
        <v>536</v>
      </c>
      <c r="D304" s="46">
        <v>13</v>
      </c>
      <c r="E304" s="46">
        <v>49</v>
      </c>
      <c r="F304" s="46">
        <v>3</v>
      </c>
      <c r="G304" s="46">
        <v>89</v>
      </c>
      <c r="H304" s="46" t="s">
        <v>51</v>
      </c>
      <c r="I304" s="46">
        <v>2</v>
      </c>
      <c r="J304" s="46">
        <v>5</v>
      </c>
      <c r="K304" s="59">
        <v>0.4</v>
      </c>
      <c r="L304" s="51">
        <v>3</v>
      </c>
      <c r="M304" s="51">
        <v>93</v>
      </c>
      <c r="N304" s="51">
        <v>1</v>
      </c>
      <c r="O304" s="51">
        <v>9.5</v>
      </c>
      <c r="P304" s="48">
        <v>0.8</v>
      </c>
      <c r="Q304" s="48">
        <v>0.8</v>
      </c>
      <c r="R304" s="52">
        <v>0.8</v>
      </c>
      <c r="S304" s="48">
        <v>0.8</v>
      </c>
      <c r="T304" s="64">
        <v>28</v>
      </c>
      <c r="U304" s="14">
        <v>8.8000000000000007</v>
      </c>
      <c r="V304" s="14">
        <v>1.5</v>
      </c>
      <c r="W304" s="14">
        <f t="shared" si="28"/>
        <v>-82.954545454545453</v>
      </c>
      <c r="X304" s="14">
        <f t="shared" si="29"/>
        <v>0.98</v>
      </c>
      <c r="Y304" s="10">
        <f t="shared" si="32"/>
        <v>25.679999999999954</v>
      </c>
      <c r="Z304" s="14">
        <f t="shared" si="30"/>
        <v>1.96</v>
      </c>
      <c r="AA304" s="10">
        <f t="shared" si="33"/>
        <v>96.599999999999667</v>
      </c>
      <c r="AB304" s="14">
        <f t="shared" si="31"/>
        <v>-1</v>
      </c>
      <c r="AC304" s="10">
        <f t="shared" si="34"/>
        <v>74.415800000000019</v>
      </c>
      <c r="AD304" s="16" t="s">
        <v>362</v>
      </c>
      <c r="AE304" s="15" t="s">
        <v>724</v>
      </c>
      <c r="AF304" s="15">
        <v>3</v>
      </c>
      <c r="AG304" s="15" t="s">
        <v>985</v>
      </c>
    </row>
    <row r="305" spans="1:33" x14ac:dyDescent="0.25">
      <c r="A305" s="22" t="s">
        <v>801</v>
      </c>
      <c r="B305" s="47" t="s">
        <v>188</v>
      </c>
      <c r="C305" s="47" t="s">
        <v>591</v>
      </c>
      <c r="D305" s="46">
        <v>10</v>
      </c>
      <c r="E305" s="46">
        <v>5</v>
      </c>
      <c r="F305" s="46">
        <v>0</v>
      </c>
      <c r="G305" s="46">
        <v>112</v>
      </c>
      <c r="H305" s="46" t="s">
        <v>641</v>
      </c>
      <c r="I305" s="46">
        <v>1</v>
      </c>
      <c r="J305" s="46">
        <v>8</v>
      </c>
      <c r="K305" s="59">
        <v>0.125</v>
      </c>
      <c r="L305" s="51">
        <v>3</v>
      </c>
      <c r="M305" s="51">
        <v>99</v>
      </c>
      <c r="N305" s="51">
        <v>1</v>
      </c>
      <c r="O305" s="51">
        <v>9.5</v>
      </c>
      <c r="P305" s="48">
        <v>1</v>
      </c>
      <c r="Q305" s="48">
        <v>1</v>
      </c>
      <c r="R305" s="52">
        <v>1</v>
      </c>
      <c r="S305" s="48">
        <v>1</v>
      </c>
      <c r="T305" s="64">
        <v>76</v>
      </c>
      <c r="U305" s="14">
        <v>4.5</v>
      </c>
      <c r="V305" s="14">
        <v>3</v>
      </c>
      <c r="W305" s="14">
        <f t="shared" si="28"/>
        <v>-33.333333333333343</v>
      </c>
      <c r="X305" s="14">
        <f t="shared" si="29"/>
        <v>-1</v>
      </c>
      <c r="Y305" s="10">
        <f t="shared" si="32"/>
        <v>24.679999999999954</v>
      </c>
      <c r="Z305" s="14">
        <f t="shared" si="30"/>
        <v>-1</v>
      </c>
      <c r="AA305" s="10">
        <f t="shared" si="33"/>
        <v>95.599999999999667</v>
      </c>
      <c r="AB305" s="14">
        <f t="shared" si="31"/>
        <v>-1</v>
      </c>
      <c r="AC305" s="10">
        <f t="shared" si="34"/>
        <v>73.415800000000019</v>
      </c>
      <c r="AD305" s="16" t="s">
        <v>362</v>
      </c>
      <c r="AE305" s="15" t="s">
        <v>721</v>
      </c>
      <c r="AF305" s="15">
        <v>0</v>
      </c>
      <c r="AG305" s="15" t="s">
        <v>986</v>
      </c>
    </row>
    <row r="306" spans="1:33" x14ac:dyDescent="0.25">
      <c r="A306" s="22" t="s">
        <v>801</v>
      </c>
      <c r="B306" s="47" t="s">
        <v>188</v>
      </c>
      <c r="C306" s="47" t="s">
        <v>803</v>
      </c>
      <c r="D306" s="46">
        <v>3.25</v>
      </c>
      <c r="E306" s="46">
        <v>38</v>
      </c>
      <c r="F306" s="46">
        <v>0</v>
      </c>
      <c r="G306" s="46">
        <v>116</v>
      </c>
      <c r="H306" s="46" t="s">
        <v>123</v>
      </c>
      <c r="I306" s="46">
        <v>1</v>
      </c>
      <c r="J306" s="46">
        <v>7</v>
      </c>
      <c r="K306" s="59">
        <v>0.1429</v>
      </c>
      <c r="L306" s="51">
        <v>2</v>
      </c>
      <c r="M306" s="51">
        <v>66</v>
      </c>
      <c r="N306" s="51">
        <v>1</v>
      </c>
      <c r="O306" s="51">
        <v>9.5</v>
      </c>
      <c r="P306" s="48">
        <v>0.71430000000000005</v>
      </c>
      <c r="Q306" s="48">
        <v>1</v>
      </c>
      <c r="R306" s="52">
        <v>0.7142857142857143</v>
      </c>
      <c r="S306" s="48">
        <v>0.71430000000000005</v>
      </c>
      <c r="T306" s="64">
        <v>27.5</v>
      </c>
      <c r="U306" s="14">
        <v>4.0999999999999996</v>
      </c>
      <c r="V306" s="14">
        <v>1.66</v>
      </c>
      <c r="W306" s="14">
        <f t="shared" si="28"/>
        <v>-59.512195121951216</v>
      </c>
      <c r="X306" s="14">
        <f t="shared" si="29"/>
        <v>0.98</v>
      </c>
      <c r="Y306" s="10">
        <f t="shared" si="32"/>
        <v>25.659999999999954</v>
      </c>
      <c r="Z306" s="14">
        <f t="shared" si="30"/>
        <v>-1</v>
      </c>
      <c r="AA306" s="10">
        <f t="shared" si="33"/>
        <v>94.599999999999667</v>
      </c>
      <c r="AB306" s="14">
        <f t="shared" si="31"/>
        <v>-1</v>
      </c>
      <c r="AC306" s="10">
        <f t="shared" si="34"/>
        <v>72.415800000000019</v>
      </c>
      <c r="AD306" s="16" t="s">
        <v>362</v>
      </c>
      <c r="AE306" s="15" t="s">
        <v>721</v>
      </c>
      <c r="AF306" s="15">
        <v>0</v>
      </c>
      <c r="AG306" s="15" t="s">
        <v>986</v>
      </c>
    </row>
    <row r="307" spans="1:33" x14ac:dyDescent="0.25">
      <c r="A307" s="22" t="s">
        <v>802</v>
      </c>
      <c r="B307" s="47" t="s">
        <v>188</v>
      </c>
      <c r="C307" s="47" t="s">
        <v>570</v>
      </c>
      <c r="D307" s="46">
        <v>3.25</v>
      </c>
      <c r="E307" s="46">
        <v>16</v>
      </c>
      <c r="F307" s="46">
        <v>0</v>
      </c>
      <c r="G307" s="46">
        <v>94</v>
      </c>
      <c r="H307" s="46" t="s">
        <v>569</v>
      </c>
      <c r="I307" s="46">
        <v>3</v>
      </c>
      <c r="J307" s="46">
        <v>26</v>
      </c>
      <c r="K307" s="59">
        <v>0.1154</v>
      </c>
      <c r="L307" s="51">
        <v>1</v>
      </c>
      <c r="M307" s="51">
        <v>54</v>
      </c>
      <c r="N307" s="51">
        <v>4</v>
      </c>
      <c r="O307" s="51">
        <v>7.5</v>
      </c>
      <c r="P307" s="48">
        <v>0.76919999999999999</v>
      </c>
      <c r="Q307" s="48">
        <v>0.92310000000000003</v>
      </c>
      <c r="R307" s="52">
        <v>0.76923076923076927</v>
      </c>
      <c r="S307" s="48">
        <v>0.76919999999999999</v>
      </c>
      <c r="T307" s="64">
        <v>130</v>
      </c>
      <c r="U307" s="14">
        <v>3.87</v>
      </c>
      <c r="V307" s="14">
        <v>1.01</v>
      </c>
      <c r="W307" s="14">
        <f t="shared" si="28"/>
        <v>-73.90180878552971</v>
      </c>
      <c r="X307" s="14">
        <f t="shared" si="29"/>
        <v>0.98</v>
      </c>
      <c r="Y307" s="10">
        <f t="shared" si="32"/>
        <v>26.639999999999954</v>
      </c>
      <c r="Z307" s="14">
        <f t="shared" si="30"/>
        <v>1.96</v>
      </c>
      <c r="AA307" s="10">
        <f t="shared" si="33"/>
        <v>96.559999999999661</v>
      </c>
      <c r="AB307" s="14">
        <f t="shared" si="31"/>
        <v>2.8126000000000002</v>
      </c>
      <c r="AC307" s="10">
        <f t="shared" si="34"/>
        <v>75.228400000000022</v>
      </c>
      <c r="AD307" s="16" t="s">
        <v>362</v>
      </c>
      <c r="AE307" s="15" t="s">
        <v>721</v>
      </c>
      <c r="AF307" s="15">
        <v>0</v>
      </c>
      <c r="AG307" s="15" t="s">
        <v>985</v>
      </c>
    </row>
    <row r="308" spans="1:33" x14ac:dyDescent="0.25">
      <c r="A308" s="22" t="s">
        <v>804</v>
      </c>
      <c r="B308" s="47" t="s">
        <v>365</v>
      </c>
      <c r="C308" s="47" t="s">
        <v>643</v>
      </c>
      <c r="D308" s="46">
        <v>9</v>
      </c>
      <c r="E308" s="46">
        <v>22</v>
      </c>
      <c r="F308" s="46">
        <v>0</v>
      </c>
      <c r="G308" s="46">
        <v>114</v>
      </c>
      <c r="H308" s="46" t="s">
        <v>402</v>
      </c>
      <c r="I308" s="46">
        <v>1</v>
      </c>
      <c r="J308" s="46">
        <v>7</v>
      </c>
      <c r="K308" s="59">
        <v>0.1429</v>
      </c>
      <c r="L308" s="51">
        <v>2</v>
      </c>
      <c r="M308" s="51">
        <v>53</v>
      </c>
      <c r="N308" s="51">
        <v>1</v>
      </c>
      <c r="O308" s="51">
        <v>-21</v>
      </c>
      <c r="P308" s="48">
        <v>0.85709999999999997</v>
      </c>
      <c r="Q308" s="48">
        <v>0.85709999999999997</v>
      </c>
      <c r="R308" s="52">
        <v>0.8571428571428571</v>
      </c>
      <c r="S308" s="48">
        <v>0.85709999999999997</v>
      </c>
      <c r="T308" s="64">
        <v>47</v>
      </c>
      <c r="U308" s="14">
        <v>6.2</v>
      </c>
      <c r="V308" s="14">
        <v>5.0999999999999996</v>
      </c>
      <c r="W308" s="14">
        <f t="shared" si="28"/>
        <v>-17.741935483870975</v>
      </c>
      <c r="X308" s="14">
        <f t="shared" si="29"/>
        <v>-1</v>
      </c>
      <c r="Y308" s="10">
        <f t="shared" si="32"/>
        <v>25.639999999999954</v>
      </c>
      <c r="Z308" s="14">
        <f t="shared" si="30"/>
        <v>-1</v>
      </c>
      <c r="AA308" s="10">
        <f t="shared" si="33"/>
        <v>95.559999999999661</v>
      </c>
      <c r="AB308" s="14">
        <f t="shared" si="31"/>
        <v>-1</v>
      </c>
      <c r="AC308" s="10">
        <f t="shared" si="34"/>
        <v>74.228400000000022</v>
      </c>
      <c r="AD308" s="16" t="s">
        <v>364</v>
      </c>
      <c r="AE308" s="15" t="s">
        <v>721</v>
      </c>
      <c r="AF308" s="15">
        <v>3</v>
      </c>
      <c r="AG308" s="15" t="s">
        <v>985</v>
      </c>
    </row>
    <row r="309" spans="1:33" x14ac:dyDescent="0.25">
      <c r="A309" s="22" t="s">
        <v>807</v>
      </c>
      <c r="B309" s="47" t="s">
        <v>371</v>
      </c>
      <c r="C309" s="47" t="s">
        <v>595</v>
      </c>
      <c r="D309" s="46">
        <v>5.5</v>
      </c>
      <c r="E309" s="46">
        <v>24</v>
      </c>
      <c r="F309" s="46">
        <v>0</v>
      </c>
      <c r="G309" s="46">
        <v>95</v>
      </c>
      <c r="H309" s="46" t="s">
        <v>594</v>
      </c>
      <c r="I309" s="46">
        <v>1</v>
      </c>
      <c r="J309" s="46">
        <v>9</v>
      </c>
      <c r="K309" s="59">
        <v>0.1111</v>
      </c>
      <c r="L309" s="51">
        <v>3</v>
      </c>
      <c r="M309" s="51">
        <v>84</v>
      </c>
      <c r="N309" s="51">
        <v>3</v>
      </c>
      <c r="O309" s="51">
        <v>-2</v>
      </c>
      <c r="P309" s="48">
        <v>0.88890000000000002</v>
      </c>
      <c r="Q309" s="48">
        <v>0.88890000000000002</v>
      </c>
      <c r="R309" s="52">
        <v>0.88888888888888884</v>
      </c>
      <c r="S309" s="48">
        <v>0.88890000000000002</v>
      </c>
      <c r="T309" s="64">
        <v>66</v>
      </c>
      <c r="U309" s="14">
        <v>6.4</v>
      </c>
      <c r="V309" s="14">
        <v>3.4</v>
      </c>
      <c r="W309" s="14">
        <f t="shared" si="28"/>
        <v>-46.875</v>
      </c>
      <c r="X309" s="14">
        <f t="shared" si="29"/>
        <v>-1</v>
      </c>
      <c r="Y309" s="10">
        <f t="shared" si="32"/>
        <v>24.639999999999954</v>
      </c>
      <c r="Z309" s="14">
        <f t="shared" si="30"/>
        <v>-1</v>
      </c>
      <c r="AA309" s="10">
        <f t="shared" si="33"/>
        <v>94.559999999999661</v>
      </c>
      <c r="AB309" s="14">
        <f t="shared" si="31"/>
        <v>-1</v>
      </c>
      <c r="AC309" s="10">
        <f t="shared" si="34"/>
        <v>73.228400000000022</v>
      </c>
      <c r="AD309" s="16" t="s">
        <v>364</v>
      </c>
      <c r="AE309" s="15" t="s">
        <v>723</v>
      </c>
      <c r="AF309" s="15">
        <v>5</v>
      </c>
      <c r="AG309" s="15" t="s">
        <v>986</v>
      </c>
    </row>
    <row r="310" spans="1:33" x14ac:dyDescent="0.25">
      <c r="A310" s="22" t="s">
        <v>810</v>
      </c>
      <c r="B310" s="47" t="s">
        <v>292</v>
      </c>
      <c r="C310" s="47" t="s">
        <v>361</v>
      </c>
      <c r="D310" s="46">
        <v>4.33</v>
      </c>
      <c r="E310" s="46">
        <v>13</v>
      </c>
      <c r="F310" s="46">
        <v>2</v>
      </c>
      <c r="G310" s="46">
        <v>96</v>
      </c>
      <c r="H310" s="46" t="s">
        <v>784</v>
      </c>
      <c r="I310" s="46">
        <v>2</v>
      </c>
      <c r="J310" s="46">
        <v>8</v>
      </c>
      <c r="K310" s="59">
        <v>0.25</v>
      </c>
      <c r="L310" s="51">
        <v>2</v>
      </c>
      <c r="M310" s="51">
        <v>54</v>
      </c>
      <c r="N310" s="51">
        <v>2</v>
      </c>
      <c r="O310" s="51">
        <v>-11.5</v>
      </c>
      <c r="P310" s="48">
        <v>0.75</v>
      </c>
      <c r="Q310" s="48">
        <v>0.75</v>
      </c>
      <c r="R310" s="52">
        <v>0.75</v>
      </c>
      <c r="S310" s="48">
        <v>0.75</v>
      </c>
      <c r="T310" s="64">
        <v>37</v>
      </c>
      <c r="U310" s="14">
        <v>5.6</v>
      </c>
      <c r="V310" s="14">
        <v>1.18</v>
      </c>
      <c r="W310" s="14">
        <f t="shared" si="28"/>
        <v>-78.928571428571431</v>
      </c>
      <c r="X310" s="14">
        <f t="shared" si="29"/>
        <v>0.98</v>
      </c>
      <c r="Y310" s="10">
        <f t="shared" si="32"/>
        <v>25.619999999999955</v>
      </c>
      <c r="Z310" s="14">
        <f t="shared" si="30"/>
        <v>1.96</v>
      </c>
      <c r="AA310" s="10">
        <f t="shared" si="33"/>
        <v>96.519999999999655</v>
      </c>
      <c r="AB310" s="14">
        <f t="shared" si="31"/>
        <v>-1</v>
      </c>
      <c r="AC310" s="10">
        <f t="shared" si="34"/>
        <v>72.228400000000022</v>
      </c>
      <c r="AD310" s="16" t="s">
        <v>363</v>
      </c>
      <c r="AE310" s="15" t="s">
        <v>724</v>
      </c>
      <c r="AF310" s="15">
        <v>0</v>
      </c>
      <c r="AG310" s="15" t="s">
        <v>985</v>
      </c>
    </row>
    <row r="311" spans="1:33" x14ac:dyDescent="0.25">
      <c r="A311" s="22" t="s">
        <v>809</v>
      </c>
      <c r="B311" s="47" t="s">
        <v>397</v>
      </c>
      <c r="C311" s="47" t="s">
        <v>680</v>
      </c>
      <c r="D311" s="46">
        <v>7</v>
      </c>
      <c r="E311" s="46">
        <v>54</v>
      </c>
      <c r="F311" s="46">
        <v>0</v>
      </c>
      <c r="G311" s="46">
        <v>120</v>
      </c>
      <c r="H311" s="46" t="s">
        <v>308</v>
      </c>
      <c r="I311" s="46">
        <v>1</v>
      </c>
      <c r="J311" s="46">
        <v>6</v>
      </c>
      <c r="K311" s="59">
        <v>0.16669999999999999</v>
      </c>
      <c r="L311" s="51">
        <v>2</v>
      </c>
      <c r="M311" s="51">
        <v>107</v>
      </c>
      <c r="N311" s="51">
        <v>2</v>
      </c>
      <c r="O311" s="51">
        <v>-11.5</v>
      </c>
      <c r="P311" s="48">
        <v>0.83330000000000004</v>
      </c>
      <c r="Q311" s="48">
        <v>1</v>
      </c>
      <c r="R311" s="52">
        <v>0.83333333333333337</v>
      </c>
      <c r="S311" s="48">
        <v>0.83330000000000004</v>
      </c>
      <c r="T311" s="64">
        <v>37.5</v>
      </c>
      <c r="U311" s="14">
        <v>6</v>
      </c>
      <c r="V311" s="14">
        <v>1.01</v>
      </c>
      <c r="W311" s="14">
        <f t="shared" si="28"/>
        <v>-83.166666666666671</v>
      </c>
      <c r="X311" s="14">
        <f t="shared" si="29"/>
        <v>0.98</v>
      </c>
      <c r="Y311" s="10">
        <f t="shared" si="32"/>
        <v>26.599999999999955</v>
      </c>
      <c r="Z311" s="14">
        <f t="shared" si="30"/>
        <v>1.96</v>
      </c>
      <c r="AA311" s="10">
        <f t="shared" si="33"/>
        <v>98.479999999999649</v>
      </c>
      <c r="AB311" s="14">
        <f t="shared" si="31"/>
        <v>4.9000000000000004</v>
      </c>
      <c r="AC311" s="10">
        <f t="shared" si="34"/>
        <v>77.128400000000028</v>
      </c>
      <c r="AD311" s="16" t="s">
        <v>367</v>
      </c>
      <c r="AE311" s="15" t="s">
        <v>721</v>
      </c>
      <c r="AF311" s="15">
        <v>4</v>
      </c>
      <c r="AG311" s="15" t="s">
        <v>985</v>
      </c>
    </row>
    <row r="312" spans="1:33" x14ac:dyDescent="0.25">
      <c r="A312" s="22" t="s">
        <v>811</v>
      </c>
      <c r="B312" s="47" t="s">
        <v>64</v>
      </c>
      <c r="C312" s="47" t="s">
        <v>812</v>
      </c>
      <c r="D312" s="46">
        <v>5.5</v>
      </c>
      <c r="E312" s="46">
        <v>15</v>
      </c>
      <c r="F312" s="46">
        <v>5</v>
      </c>
      <c r="G312" s="46">
        <v>103</v>
      </c>
      <c r="H312" s="46" t="s">
        <v>84</v>
      </c>
      <c r="I312" s="46">
        <v>3</v>
      </c>
      <c r="J312" s="46">
        <v>5</v>
      </c>
      <c r="K312" s="59">
        <v>0.6</v>
      </c>
      <c r="L312" s="51">
        <v>2</v>
      </c>
      <c r="M312" s="51">
        <v>126</v>
      </c>
      <c r="N312" s="51">
        <v>1</v>
      </c>
      <c r="O312" s="51">
        <v>9.5</v>
      </c>
      <c r="P312" s="48">
        <v>0.8</v>
      </c>
      <c r="Q312" s="48">
        <v>1</v>
      </c>
      <c r="R312" s="52">
        <v>0.8</v>
      </c>
      <c r="S312" s="48">
        <v>0.8</v>
      </c>
      <c r="T312" s="64">
        <v>28</v>
      </c>
      <c r="U312" s="14">
        <v>4.0999999999999996</v>
      </c>
      <c r="V312" s="14">
        <v>2.88</v>
      </c>
      <c r="W312" s="14">
        <f t="shared" si="28"/>
        <v>-29.756097560975604</v>
      </c>
      <c r="X312" s="14">
        <f t="shared" si="29"/>
        <v>-1</v>
      </c>
      <c r="Y312" s="10">
        <f t="shared" si="32"/>
        <v>25.599999999999955</v>
      </c>
      <c r="Z312" s="14">
        <f t="shared" si="30"/>
        <v>-1</v>
      </c>
      <c r="AA312" s="10">
        <f t="shared" si="33"/>
        <v>97.479999999999649</v>
      </c>
      <c r="AB312" s="14">
        <f t="shared" si="31"/>
        <v>-1</v>
      </c>
      <c r="AC312" s="10">
        <f t="shared" si="34"/>
        <v>76.128400000000028</v>
      </c>
      <c r="AD312" s="16" t="s">
        <v>362</v>
      </c>
      <c r="AE312" s="15" t="s">
        <v>724</v>
      </c>
      <c r="AF312" s="15">
        <v>2</v>
      </c>
      <c r="AG312" s="15" t="s">
        <v>985</v>
      </c>
    </row>
    <row r="313" spans="1:33" x14ac:dyDescent="0.25">
      <c r="A313" s="22" t="s">
        <v>811</v>
      </c>
      <c r="B313" s="47" t="s">
        <v>64</v>
      </c>
      <c r="C313" s="47" t="s">
        <v>625</v>
      </c>
      <c r="D313" s="46">
        <v>13</v>
      </c>
      <c r="E313" s="46">
        <v>62</v>
      </c>
      <c r="F313" s="46">
        <v>14</v>
      </c>
      <c r="G313" s="46">
        <v>101</v>
      </c>
      <c r="H313" s="46" t="s">
        <v>59</v>
      </c>
      <c r="I313" s="46">
        <v>3</v>
      </c>
      <c r="J313" s="46">
        <v>7</v>
      </c>
      <c r="K313" s="59">
        <v>0.42859999999999998</v>
      </c>
      <c r="L313" s="51">
        <v>2</v>
      </c>
      <c r="M313" s="51">
        <v>92</v>
      </c>
      <c r="N313" s="51">
        <v>2</v>
      </c>
      <c r="O313" s="51">
        <v>-42</v>
      </c>
      <c r="P313" s="48">
        <v>0.71430000000000005</v>
      </c>
      <c r="Q313" s="48">
        <v>0.71430000000000005</v>
      </c>
      <c r="R313" s="52">
        <v>0.7142857142857143</v>
      </c>
      <c r="S313" s="48">
        <v>0.71430000000000005</v>
      </c>
      <c r="T313" s="64">
        <v>27.5</v>
      </c>
      <c r="U313" s="14">
        <v>8</v>
      </c>
      <c r="V313" s="14">
        <v>4.2</v>
      </c>
      <c r="W313" s="14">
        <f t="shared" si="28"/>
        <v>-47.5</v>
      </c>
      <c r="X313" s="14">
        <f t="shared" si="29"/>
        <v>-1</v>
      </c>
      <c r="Y313" s="10">
        <f t="shared" si="32"/>
        <v>24.599999999999955</v>
      </c>
      <c r="Z313" s="14">
        <f t="shared" si="30"/>
        <v>-1</v>
      </c>
      <c r="AA313" s="10">
        <f t="shared" si="33"/>
        <v>96.479999999999649</v>
      </c>
      <c r="AB313" s="14">
        <f t="shared" si="31"/>
        <v>-1</v>
      </c>
      <c r="AC313" s="10">
        <f t="shared" si="34"/>
        <v>75.128400000000028</v>
      </c>
      <c r="AD313" s="16" t="s">
        <v>362</v>
      </c>
      <c r="AE313" s="15" t="s">
        <v>724</v>
      </c>
      <c r="AF313" s="15">
        <v>2</v>
      </c>
      <c r="AG313" s="15" t="s">
        <v>985</v>
      </c>
    </row>
    <row r="314" spans="1:33" x14ac:dyDescent="0.25">
      <c r="A314" s="22" t="s">
        <v>813</v>
      </c>
      <c r="B314" s="47" t="s">
        <v>292</v>
      </c>
      <c r="C314" s="47" t="s">
        <v>736</v>
      </c>
      <c r="D314" s="46">
        <v>7</v>
      </c>
      <c r="E314" s="46">
        <v>16</v>
      </c>
      <c r="F314" s="46">
        <v>9</v>
      </c>
      <c r="G314" s="46">
        <v>89</v>
      </c>
      <c r="H314" s="46" t="s">
        <v>142</v>
      </c>
      <c r="I314" s="46">
        <v>2</v>
      </c>
      <c r="J314" s="46">
        <v>8</v>
      </c>
      <c r="K314" s="59">
        <v>0.25</v>
      </c>
      <c r="L314" s="51">
        <v>3</v>
      </c>
      <c r="M314" s="51">
        <v>118</v>
      </c>
      <c r="N314" s="51">
        <v>2</v>
      </c>
      <c r="O314" s="51">
        <v>19</v>
      </c>
      <c r="P314" s="48">
        <v>0.75</v>
      </c>
      <c r="Q314" s="48">
        <v>0.75</v>
      </c>
      <c r="R314" s="52">
        <v>0.75</v>
      </c>
      <c r="S314" s="48">
        <v>0.75</v>
      </c>
      <c r="T314" s="64">
        <v>37</v>
      </c>
      <c r="U314" s="14">
        <v>4.5999999999999996</v>
      </c>
      <c r="V314" s="14">
        <v>3.4</v>
      </c>
      <c r="W314" s="14">
        <f t="shared" si="28"/>
        <v>-26.086956521739125</v>
      </c>
      <c r="X314" s="14">
        <f t="shared" si="29"/>
        <v>-1</v>
      </c>
      <c r="Y314" s="10">
        <f t="shared" si="32"/>
        <v>23.599999999999955</v>
      </c>
      <c r="Z314" s="14">
        <f t="shared" si="30"/>
        <v>-1</v>
      </c>
      <c r="AA314" s="10">
        <f t="shared" si="33"/>
        <v>95.479999999999649</v>
      </c>
      <c r="AB314" s="14">
        <f t="shared" si="31"/>
        <v>-1</v>
      </c>
      <c r="AC314" s="10">
        <f t="shared" si="34"/>
        <v>74.128400000000028</v>
      </c>
      <c r="AD314" s="16" t="s">
        <v>362</v>
      </c>
      <c r="AE314" s="15" t="s">
        <v>724</v>
      </c>
      <c r="AF314" s="15">
        <v>2</v>
      </c>
      <c r="AG314" s="15" t="s">
        <v>985</v>
      </c>
    </row>
    <row r="315" spans="1:33" x14ac:dyDescent="0.25">
      <c r="A315" s="22" t="s">
        <v>814</v>
      </c>
      <c r="B315" s="47" t="s">
        <v>69</v>
      </c>
      <c r="C315" s="47" t="s">
        <v>815</v>
      </c>
      <c r="D315" s="46">
        <v>2.25</v>
      </c>
      <c r="E315" s="46">
        <v>18</v>
      </c>
      <c r="F315" s="46">
        <v>0</v>
      </c>
      <c r="G315" s="46">
        <v>109</v>
      </c>
      <c r="H315" s="46" t="s">
        <v>169</v>
      </c>
      <c r="I315" s="46">
        <v>6</v>
      </c>
      <c r="J315" s="46">
        <v>34</v>
      </c>
      <c r="K315" s="59">
        <v>0.2</v>
      </c>
      <c r="L315" s="51">
        <v>2</v>
      </c>
      <c r="M315" s="51">
        <v>69</v>
      </c>
      <c r="N315" s="51">
        <v>8</v>
      </c>
      <c r="O315" s="51">
        <v>15</v>
      </c>
      <c r="P315" s="48">
        <v>0.7</v>
      </c>
      <c r="Q315" s="48">
        <v>0.73329999999999995</v>
      </c>
      <c r="R315" s="52">
        <v>0.7</v>
      </c>
      <c r="S315" s="48">
        <v>0.7</v>
      </c>
      <c r="T315" s="64">
        <v>109.5</v>
      </c>
      <c r="U315" s="14">
        <v>3.8</v>
      </c>
      <c r="V315" s="14">
        <v>1.01</v>
      </c>
      <c r="W315" s="14">
        <f t="shared" si="28"/>
        <v>-73.421052631578945</v>
      </c>
      <c r="X315" s="14">
        <f t="shared" si="29"/>
        <v>0.98</v>
      </c>
      <c r="Y315" s="10">
        <f t="shared" si="32"/>
        <v>24.579999999999956</v>
      </c>
      <c r="Z315" s="14">
        <f t="shared" si="30"/>
        <v>1.96</v>
      </c>
      <c r="AA315" s="10">
        <f t="shared" si="33"/>
        <v>97.439999999999642</v>
      </c>
      <c r="AB315" s="14">
        <f t="shared" si="31"/>
        <v>2.7439999999999998</v>
      </c>
      <c r="AC315" s="10">
        <f t="shared" si="34"/>
        <v>76.872400000000027</v>
      </c>
      <c r="AD315" s="16" t="s">
        <v>363</v>
      </c>
      <c r="AE315" s="15" t="s">
        <v>723</v>
      </c>
      <c r="AF315" s="15">
        <v>4</v>
      </c>
      <c r="AG315" s="15" t="s">
        <v>985</v>
      </c>
    </row>
    <row r="316" spans="1:33" x14ac:dyDescent="0.25">
      <c r="A316" s="22" t="s">
        <v>817</v>
      </c>
      <c r="B316" s="47" t="s">
        <v>24</v>
      </c>
      <c r="C316" s="47" t="s">
        <v>598</v>
      </c>
      <c r="D316" s="46">
        <v>7.5</v>
      </c>
      <c r="E316" s="46">
        <v>7</v>
      </c>
      <c r="F316" s="46">
        <v>5</v>
      </c>
      <c r="G316" s="46">
        <v>80</v>
      </c>
      <c r="H316" s="46" t="s">
        <v>287</v>
      </c>
      <c r="I316" s="46">
        <v>3</v>
      </c>
      <c r="J316" s="46">
        <v>19</v>
      </c>
      <c r="K316" s="59">
        <v>0.15790000000000001</v>
      </c>
      <c r="L316" s="51">
        <v>3</v>
      </c>
      <c r="M316" s="51">
        <v>77</v>
      </c>
      <c r="N316" s="51">
        <v>5</v>
      </c>
      <c r="O316" s="51">
        <v>-13.5</v>
      </c>
      <c r="P316" s="48">
        <v>0.84209999999999996</v>
      </c>
      <c r="Q316" s="48">
        <v>0.89470000000000005</v>
      </c>
      <c r="R316" s="52">
        <v>0.84210526315789469</v>
      </c>
      <c r="S316" s="48">
        <v>0.84209999999999996</v>
      </c>
      <c r="T316" s="64">
        <v>122</v>
      </c>
      <c r="U316" s="14">
        <v>5.5</v>
      </c>
      <c r="V316" s="14">
        <v>1.01</v>
      </c>
      <c r="W316" s="14">
        <f t="shared" si="28"/>
        <v>-81.63636363636364</v>
      </c>
      <c r="X316" s="14">
        <f t="shared" si="29"/>
        <v>0.98</v>
      </c>
      <c r="Y316" s="10">
        <f t="shared" si="32"/>
        <v>25.559999999999956</v>
      </c>
      <c r="Z316" s="14">
        <f t="shared" si="30"/>
        <v>1.96</v>
      </c>
      <c r="AA316" s="10">
        <f t="shared" si="33"/>
        <v>99.399999999999636</v>
      </c>
      <c r="AB316" s="14">
        <f t="shared" si="31"/>
        <v>4.41</v>
      </c>
      <c r="AC316" s="10">
        <f t="shared" si="34"/>
        <v>81.282400000000024</v>
      </c>
      <c r="AD316" s="16" t="s">
        <v>362</v>
      </c>
      <c r="AE316" s="15" t="s">
        <v>724</v>
      </c>
      <c r="AF316" s="15">
        <v>4</v>
      </c>
      <c r="AG316" s="15" t="s">
        <v>985</v>
      </c>
    </row>
    <row r="317" spans="1:33" x14ac:dyDescent="0.25">
      <c r="A317" s="22" t="s">
        <v>816</v>
      </c>
      <c r="B317" s="47" t="s">
        <v>24</v>
      </c>
      <c r="C317" s="47" t="s">
        <v>604</v>
      </c>
      <c r="D317" s="46">
        <v>6</v>
      </c>
      <c r="E317" s="46">
        <v>30</v>
      </c>
      <c r="F317" s="46">
        <v>1</v>
      </c>
      <c r="G317" s="46">
        <v>84</v>
      </c>
      <c r="H317" s="46" t="s">
        <v>129</v>
      </c>
      <c r="I317" s="46">
        <v>2</v>
      </c>
      <c r="J317" s="46">
        <v>7</v>
      </c>
      <c r="K317" s="59">
        <v>0.28570000000000001</v>
      </c>
      <c r="L317" s="51">
        <v>1</v>
      </c>
      <c r="M317" s="51">
        <v>97</v>
      </c>
      <c r="N317" s="51">
        <v>3</v>
      </c>
      <c r="O317" s="51">
        <v>-32.5</v>
      </c>
      <c r="P317" s="48">
        <v>0.85709999999999997</v>
      </c>
      <c r="Q317" s="48">
        <v>1</v>
      </c>
      <c r="R317" s="52">
        <v>0.8571428571428571</v>
      </c>
      <c r="S317" s="48">
        <v>0.85709999999999997</v>
      </c>
      <c r="T317" s="64">
        <v>47</v>
      </c>
      <c r="U317" s="14">
        <v>5.4</v>
      </c>
      <c r="V317" s="14">
        <v>1.01</v>
      </c>
      <c r="W317" s="14">
        <f t="shared" si="28"/>
        <v>-81.296296296296305</v>
      </c>
      <c r="X317" s="14">
        <f t="shared" si="29"/>
        <v>0.98</v>
      </c>
      <c r="Y317" s="10">
        <f t="shared" si="32"/>
        <v>26.539999999999957</v>
      </c>
      <c r="Z317" s="14">
        <f t="shared" si="30"/>
        <v>1.96</v>
      </c>
      <c r="AA317" s="10">
        <f t="shared" si="33"/>
        <v>101.35999999999963</v>
      </c>
      <c r="AB317" s="14">
        <f t="shared" si="31"/>
        <v>4.3120000000000003</v>
      </c>
      <c r="AC317" s="10">
        <f t="shared" si="34"/>
        <v>85.594400000000022</v>
      </c>
      <c r="AD317" s="16" t="s">
        <v>362</v>
      </c>
      <c r="AE317" s="15" t="s">
        <v>724</v>
      </c>
      <c r="AF317" s="15">
        <v>4</v>
      </c>
      <c r="AG317" s="15" t="s">
        <v>985</v>
      </c>
    </row>
    <row r="318" spans="1:33" x14ac:dyDescent="0.25">
      <c r="A318" s="22" t="s">
        <v>818</v>
      </c>
      <c r="B318" s="47" t="s">
        <v>209</v>
      </c>
      <c r="C318" s="47" t="s">
        <v>665</v>
      </c>
      <c r="D318" s="46">
        <v>7</v>
      </c>
      <c r="E318" s="46">
        <v>9</v>
      </c>
      <c r="F318" s="46">
        <v>0</v>
      </c>
      <c r="G318" s="46">
        <v>102</v>
      </c>
      <c r="H318" s="46" t="s">
        <v>666</v>
      </c>
      <c r="I318" s="46">
        <v>1</v>
      </c>
      <c r="J318" s="46">
        <v>8</v>
      </c>
      <c r="K318" s="59">
        <v>0.125</v>
      </c>
      <c r="L318" s="51">
        <v>2</v>
      </c>
      <c r="M318" s="51">
        <v>62</v>
      </c>
      <c r="N318" s="51">
        <v>2</v>
      </c>
      <c r="O318" s="51">
        <v>-11.5</v>
      </c>
      <c r="P318" s="48">
        <v>0.75</v>
      </c>
      <c r="Q318" s="48">
        <v>0.875</v>
      </c>
      <c r="R318" s="52">
        <v>0.75</v>
      </c>
      <c r="S318" s="48">
        <v>0.75</v>
      </c>
      <c r="T318" s="64">
        <v>37</v>
      </c>
      <c r="U318" s="14">
        <v>5.6</v>
      </c>
      <c r="V318" s="14">
        <v>2.42</v>
      </c>
      <c r="W318" s="14">
        <f t="shared" si="28"/>
        <v>-56.785714285714285</v>
      </c>
      <c r="X318" s="14">
        <f t="shared" si="29"/>
        <v>0.98</v>
      </c>
      <c r="Y318" s="10">
        <f t="shared" si="32"/>
        <v>27.519999999999957</v>
      </c>
      <c r="Z318" s="14">
        <f t="shared" si="30"/>
        <v>-1</v>
      </c>
      <c r="AA318" s="10">
        <f t="shared" si="33"/>
        <v>100.35999999999963</v>
      </c>
      <c r="AB318" s="14">
        <f t="shared" si="31"/>
        <v>-1</v>
      </c>
      <c r="AC318" s="10">
        <f t="shared" si="34"/>
        <v>84.594400000000022</v>
      </c>
      <c r="AD318" s="16" t="s">
        <v>362</v>
      </c>
      <c r="AE318" s="15" t="s">
        <v>721</v>
      </c>
      <c r="AF318" s="15">
        <v>0</v>
      </c>
      <c r="AG318" s="15" t="s">
        <v>985</v>
      </c>
    </row>
    <row r="319" spans="1:33" x14ac:dyDescent="0.25">
      <c r="A319" s="22" t="s">
        <v>819</v>
      </c>
      <c r="B319" s="47" t="s">
        <v>365</v>
      </c>
      <c r="C319" s="47" t="s">
        <v>576</v>
      </c>
      <c r="D319" s="46">
        <v>5</v>
      </c>
      <c r="E319" s="46">
        <v>31</v>
      </c>
      <c r="F319" s="46">
        <v>0</v>
      </c>
      <c r="G319" s="46">
        <v>118</v>
      </c>
      <c r="H319" s="46" t="s">
        <v>579</v>
      </c>
      <c r="I319" s="46">
        <v>2</v>
      </c>
      <c r="J319" s="46">
        <v>14</v>
      </c>
      <c r="K319" s="59">
        <v>0.1429</v>
      </c>
      <c r="L319" s="51">
        <v>3</v>
      </c>
      <c r="M319" s="51">
        <v>63</v>
      </c>
      <c r="N319" s="51">
        <v>2</v>
      </c>
      <c r="O319" s="51">
        <v>-42</v>
      </c>
      <c r="P319" s="48">
        <v>0.78569999999999995</v>
      </c>
      <c r="Q319" s="48">
        <v>1</v>
      </c>
      <c r="R319" s="52">
        <v>0.7857142857142857</v>
      </c>
      <c r="S319" s="48">
        <v>0.78569999999999995</v>
      </c>
      <c r="T319" s="64">
        <v>74.5</v>
      </c>
      <c r="U319" s="14">
        <v>6</v>
      </c>
      <c r="V319" s="14">
        <v>1.7</v>
      </c>
      <c r="W319" s="14">
        <f t="shared" si="28"/>
        <v>-71.666666666666671</v>
      </c>
      <c r="X319" s="14">
        <f t="shared" si="29"/>
        <v>0.98</v>
      </c>
      <c r="Y319" s="10">
        <f t="shared" si="32"/>
        <v>28.499999999999957</v>
      </c>
      <c r="Z319" s="14">
        <f t="shared" si="30"/>
        <v>1.96</v>
      </c>
      <c r="AA319" s="10">
        <f t="shared" si="33"/>
        <v>102.31999999999962</v>
      </c>
      <c r="AB319" s="14">
        <f t="shared" si="31"/>
        <v>-1</v>
      </c>
      <c r="AC319" s="10">
        <f t="shared" si="34"/>
        <v>83.594400000000022</v>
      </c>
      <c r="AD319" s="16" t="s">
        <v>367</v>
      </c>
      <c r="AE319" s="15" t="s">
        <v>723</v>
      </c>
      <c r="AF319" s="15">
        <v>3</v>
      </c>
      <c r="AG319" s="15" t="s">
        <v>985</v>
      </c>
    </row>
    <row r="320" spans="1:33" x14ac:dyDescent="0.25">
      <c r="A320" s="22" t="s">
        <v>820</v>
      </c>
      <c r="B320" s="47" t="s">
        <v>162</v>
      </c>
      <c r="C320" s="47" t="s">
        <v>589</v>
      </c>
      <c r="D320" s="46">
        <v>3.75</v>
      </c>
      <c r="E320" s="46">
        <v>21</v>
      </c>
      <c r="F320" s="46">
        <v>0</v>
      </c>
      <c r="G320" s="46">
        <v>114</v>
      </c>
      <c r="H320" s="46" t="s">
        <v>409</v>
      </c>
      <c r="I320" s="46">
        <v>2</v>
      </c>
      <c r="J320" s="46">
        <v>13</v>
      </c>
      <c r="K320" s="59">
        <v>0.15379999999999999</v>
      </c>
      <c r="L320" s="51">
        <v>3</v>
      </c>
      <c r="M320" s="51">
        <v>84</v>
      </c>
      <c r="N320" s="51">
        <v>6</v>
      </c>
      <c r="O320" s="51">
        <v>-4</v>
      </c>
      <c r="P320" s="48">
        <v>0.76919999999999999</v>
      </c>
      <c r="Q320" s="48">
        <v>1</v>
      </c>
      <c r="R320" s="52">
        <v>0.76923076923076927</v>
      </c>
      <c r="S320" s="48">
        <v>0.76919999999999999</v>
      </c>
      <c r="T320" s="64">
        <v>65</v>
      </c>
      <c r="U320" s="14">
        <v>8.8000000000000007</v>
      </c>
      <c r="V320" s="14">
        <v>1.01</v>
      </c>
      <c r="W320" s="14">
        <f t="shared" si="28"/>
        <v>-88.52272727272728</v>
      </c>
      <c r="X320" s="14">
        <f t="shared" si="29"/>
        <v>0.98</v>
      </c>
      <c r="Y320" s="10">
        <f t="shared" si="32"/>
        <v>29.479999999999958</v>
      </c>
      <c r="Z320" s="14">
        <f t="shared" si="30"/>
        <v>1.96</v>
      </c>
      <c r="AA320" s="10">
        <f t="shared" si="33"/>
        <v>104.27999999999962</v>
      </c>
      <c r="AB320" s="14">
        <f t="shared" si="31"/>
        <v>7.6440000000000001</v>
      </c>
      <c r="AC320" s="10">
        <f t="shared" si="34"/>
        <v>91.238400000000027</v>
      </c>
      <c r="AD320" s="16" t="s">
        <v>363</v>
      </c>
      <c r="AE320" s="15" t="s">
        <v>723</v>
      </c>
      <c r="AF320" s="15">
        <v>4</v>
      </c>
      <c r="AG320" s="15" t="s">
        <v>985</v>
      </c>
    </row>
    <row r="321" spans="1:33" x14ac:dyDescent="0.25">
      <c r="A321" s="26" t="s">
        <v>821</v>
      </c>
      <c r="B321" s="47" t="s">
        <v>23</v>
      </c>
      <c r="C321" s="47" t="s">
        <v>536</v>
      </c>
      <c r="D321" s="46">
        <v>5</v>
      </c>
      <c r="E321" s="46">
        <v>14</v>
      </c>
      <c r="F321" s="46">
        <v>10</v>
      </c>
      <c r="G321" s="46">
        <v>92</v>
      </c>
      <c r="H321" s="46" t="s">
        <v>52</v>
      </c>
      <c r="I321" s="46">
        <v>2</v>
      </c>
      <c r="J321" s="46">
        <v>6</v>
      </c>
      <c r="K321" s="59">
        <v>0.33329999999999999</v>
      </c>
      <c r="L321" s="51">
        <v>3</v>
      </c>
      <c r="M321" s="51">
        <v>103</v>
      </c>
      <c r="N321" s="51">
        <v>2</v>
      </c>
      <c r="O321" s="51">
        <v>19</v>
      </c>
      <c r="P321" s="48">
        <v>0.83330000000000004</v>
      </c>
      <c r="Q321" s="48">
        <v>0.83330000000000004</v>
      </c>
      <c r="R321" s="52">
        <v>0.83333333333333337</v>
      </c>
      <c r="S321" s="48">
        <v>0.83330000000000004</v>
      </c>
      <c r="T321" s="64">
        <v>37.5</v>
      </c>
      <c r="U321" s="12">
        <v>7.2</v>
      </c>
      <c r="V321" s="14">
        <v>4.3</v>
      </c>
      <c r="W321" s="14">
        <f t="shared" si="28"/>
        <v>-40.277777777777779</v>
      </c>
      <c r="X321" s="14">
        <f t="shared" si="29"/>
        <v>-1</v>
      </c>
      <c r="Y321" s="10">
        <f t="shared" si="32"/>
        <v>28.479999999999958</v>
      </c>
      <c r="Z321" s="14">
        <f t="shared" si="30"/>
        <v>-1</v>
      </c>
      <c r="AA321" s="10">
        <f t="shared" si="33"/>
        <v>103.27999999999962</v>
      </c>
      <c r="AB321" s="14">
        <f t="shared" si="31"/>
        <v>-1</v>
      </c>
      <c r="AC321" s="10">
        <f t="shared" si="34"/>
        <v>90.238400000000027</v>
      </c>
      <c r="AD321" s="16" t="s">
        <v>362</v>
      </c>
      <c r="AE321" s="15" t="s">
        <v>724</v>
      </c>
      <c r="AF321" s="15">
        <v>2</v>
      </c>
      <c r="AG321" s="15" t="s">
        <v>985</v>
      </c>
    </row>
    <row r="322" spans="1:33" x14ac:dyDescent="0.25">
      <c r="A322" s="22" t="s">
        <v>822</v>
      </c>
      <c r="B322" s="47" t="s">
        <v>632</v>
      </c>
      <c r="C322" s="47" t="s">
        <v>412</v>
      </c>
      <c r="D322" s="46">
        <v>8</v>
      </c>
      <c r="E322" s="46">
        <v>22</v>
      </c>
      <c r="F322" s="46">
        <v>0</v>
      </c>
      <c r="G322" s="46">
        <v>117</v>
      </c>
      <c r="H322" s="46" t="s">
        <v>659</v>
      </c>
      <c r="I322" s="46">
        <v>3</v>
      </c>
      <c r="J322" s="46">
        <v>15</v>
      </c>
      <c r="K322" s="59">
        <v>0.2</v>
      </c>
      <c r="L322" s="51">
        <v>3</v>
      </c>
      <c r="M322" s="51">
        <v>83</v>
      </c>
      <c r="N322" s="51">
        <v>2</v>
      </c>
      <c r="O322" s="51">
        <v>-11.5</v>
      </c>
      <c r="P322" s="48">
        <v>0.8</v>
      </c>
      <c r="Q322" s="48">
        <v>0.86670000000000003</v>
      </c>
      <c r="R322" s="52">
        <v>0.8</v>
      </c>
      <c r="S322" s="48">
        <v>0.8</v>
      </c>
      <c r="T322" s="64">
        <v>84</v>
      </c>
      <c r="U322" s="14">
        <v>7.2</v>
      </c>
      <c r="V322" s="14">
        <v>3.6</v>
      </c>
      <c r="W322" s="14">
        <f t="shared" si="28"/>
        <v>-50</v>
      </c>
      <c r="X322" s="14">
        <f t="shared" si="29"/>
        <v>0.98</v>
      </c>
      <c r="Y322" s="10">
        <f t="shared" si="32"/>
        <v>29.459999999999958</v>
      </c>
      <c r="Z322" s="14">
        <f t="shared" si="30"/>
        <v>-1</v>
      </c>
      <c r="AA322" s="10">
        <f t="shared" si="33"/>
        <v>102.27999999999962</v>
      </c>
      <c r="AB322" s="14">
        <f t="shared" si="31"/>
        <v>-1</v>
      </c>
      <c r="AC322" s="10">
        <f t="shared" si="34"/>
        <v>89.238400000000027</v>
      </c>
      <c r="AD322" s="16" t="s">
        <v>363</v>
      </c>
      <c r="AE322" s="15" t="s">
        <v>723</v>
      </c>
      <c r="AF322" s="15">
        <v>3</v>
      </c>
      <c r="AG322" s="15" t="s">
        <v>996</v>
      </c>
    </row>
    <row r="323" spans="1:33" x14ac:dyDescent="0.25">
      <c r="A323" s="22" t="s">
        <v>824</v>
      </c>
      <c r="B323" s="47" t="s">
        <v>654</v>
      </c>
      <c r="C323" s="47" t="s">
        <v>419</v>
      </c>
      <c r="D323" s="46">
        <v>7</v>
      </c>
      <c r="E323" s="46">
        <v>15</v>
      </c>
      <c r="F323" s="46">
        <v>0</v>
      </c>
      <c r="G323" s="46">
        <v>118</v>
      </c>
      <c r="H323" s="46" t="s">
        <v>571</v>
      </c>
      <c r="I323" s="46">
        <v>4</v>
      </c>
      <c r="J323" s="46">
        <v>10</v>
      </c>
      <c r="K323" s="59">
        <v>0.4</v>
      </c>
      <c r="L323" s="51">
        <v>2</v>
      </c>
      <c r="M323" s="51">
        <v>105</v>
      </c>
      <c r="N323" s="51">
        <v>3</v>
      </c>
      <c r="O323" s="51">
        <v>-2</v>
      </c>
      <c r="P323" s="48">
        <v>0.9</v>
      </c>
      <c r="Q323" s="48">
        <v>0.9</v>
      </c>
      <c r="R323" s="52">
        <v>0.9</v>
      </c>
      <c r="S323" s="48">
        <v>0.9</v>
      </c>
      <c r="T323" s="64">
        <v>75.5</v>
      </c>
      <c r="U323" s="14">
        <v>3.85</v>
      </c>
      <c r="V323" s="14">
        <v>3.15</v>
      </c>
      <c r="W323" s="14">
        <f t="shared" si="28"/>
        <v>-18.181818181818187</v>
      </c>
      <c r="X323" s="14">
        <f t="shared" si="29"/>
        <v>-1</v>
      </c>
      <c r="Y323" s="10">
        <f t="shared" si="32"/>
        <v>28.459999999999958</v>
      </c>
      <c r="Z323" s="14">
        <f t="shared" si="30"/>
        <v>-1</v>
      </c>
      <c r="AA323" s="10">
        <f t="shared" si="33"/>
        <v>101.27999999999962</v>
      </c>
      <c r="AB323" s="14">
        <f t="shared" si="31"/>
        <v>-1</v>
      </c>
      <c r="AC323" s="10">
        <f t="shared" si="34"/>
        <v>88.238400000000027</v>
      </c>
      <c r="AD323" s="16" t="s">
        <v>362</v>
      </c>
      <c r="AE323" s="15" t="s">
        <v>723</v>
      </c>
      <c r="AF323" s="15">
        <v>4</v>
      </c>
      <c r="AG323" s="15" t="s">
        <v>986</v>
      </c>
    </row>
    <row r="324" spans="1:33" x14ac:dyDescent="0.25">
      <c r="A324" s="22" t="s">
        <v>825</v>
      </c>
      <c r="B324" s="47" t="s">
        <v>371</v>
      </c>
      <c r="C324" s="47" t="s">
        <v>638</v>
      </c>
      <c r="D324" s="46">
        <v>9</v>
      </c>
      <c r="E324" s="46">
        <v>49</v>
      </c>
      <c r="F324" s="46">
        <v>0</v>
      </c>
      <c r="G324" s="46">
        <v>107</v>
      </c>
      <c r="H324" s="46" t="s">
        <v>224</v>
      </c>
      <c r="I324" s="46">
        <v>1</v>
      </c>
      <c r="J324" s="46">
        <v>9</v>
      </c>
      <c r="K324" s="59">
        <v>0.1111</v>
      </c>
      <c r="L324" s="51">
        <v>3</v>
      </c>
      <c r="M324" s="51">
        <v>68</v>
      </c>
      <c r="N324" s="51">
        <v>2</v>
      </c>
      <c r="O324" s="51">
        <v>-11.5</v>
      </c>
      <c r="P324" s="48">
        <v>0.77780000000000005</v>
      </c>
      <c r="Q324" s="48">
        <v>0.88890000000000002</v>
      </c>
      <c r="R324" s="52">
        <v>0.77777777777777779</v>
      </c>
      <c r="S324" s="48">
        <v>0.77780000000000005</v>
      </c>
      <c r="T324" s="64">
        <v>46.5</v>
      </c>
      <c r="U324" s="14">
        <v>8</v>
      </c>
      <c r="V324" s="14">
        <v>2</v>
      </c>
      <c r="W324" s="14">
        <f t="shared" si="28"/>
        <v>-75</v>
      </c>
      <c r="X324" s="14">
        <f t="shared" si="29"/>
        <v>0.98</v>
      </c>
      <c r="Y324" s="10">
        <f t="shared" si="32"/>
        <v>29.439999999999959</v>
      </c>
      <c r="Z324" s="14">
        <f t="shared" si="30"/>
        <v>1.96</v>
      </c>
      <c r="AA324" s="10">
        <f t="shared" si="33"/>
        <v>103.23999999999961</v>
      </c>
      <c r="AB324" s="14">
        <f t="shared" si="31"/>
        <v>-1</v>
      </c>
      <c r="AC324" s="10">
        <f t="shared" si="34"/>
        <v>87.238400000000027</v>
      </c>
      <c r="AD324" s="16" t="s">
        <v>367</v>
      </c>
      <c r="AE324" s="15" t="s">
        <v>721</v>
      </c>
      <c r="AF324" s="15">
        <v>4</v>
      </c>
      <c r="AG324" s="15" t="s">
        <v>985</v>
      </c>
    </row>
    <row r="325" spans="1:33" x14ac:dyDescent="0.25">
      <c r="A325" s="27" t="s">
        <v>826</v>
      </c>
      <c r="B325" s="71" t="s">
        <v>371</v>
      </c>
      <c r="C325" s="71" t="s">
        <v>698</v>
      </c>
      <c r="D325" s="72">
        <v>7</v>
      </c>
      <c r="E325" s="72">
        <v>24</v>
      </c>
      <c r="F325" s="72">
        <v>0</v>
      </c>
      <c r="G325" s="72">
        <v>109</v>
      </c>
      <c r="H325" s="72" t="s">
        <v>343</v>
      </c>
      <c r="I325" s="72">
        <v>1</v>
      </c>
      <c r="J325" s="72">
        <v>7</v>
      </c>
      <c r="K325" s="73">
        <v>0.1429</v>
      </c>
      <c r="L325" s="74">
        <v>2</v>
      </c>
      <c r="M325" s="74">
        <v>86</v>
      </c>
      <c r="N325" s="74">
        <v>2</v>
      </c>
      <c r="O325" s="74">
        <v>-11.5</v>
      </c>
      <c r="P325" s="75">
        <v>0.71430000000000005</v>
      </c>
      <c r="Q325" s="75">
        <v>0.85709999999999997</v>
      </c>
      <c r="R325" s="76">
        <v>0.7142857142857143</v>
      </c>
      <c r="S325" s="75">
        <v>0.71430000000000005</v>
      </c>
      <c r="T325" s="77">
        <v>27.5</v>
      </c>
      <c r="U325" s="14">
        <v>4.4000000000000004</v>
      </c>
      <c r="V325" s="14">
        <v>1.01</v>
      </c>
      <c r="W325" s="14">
        <f t="shared" si="28"/>
        <v>-77.045454545454547</v>
      </c>
      <c r="X325" s="14">
        <f t="shared" si="29"/>
        <v>0.98</v>
      </c>
      <c r="Y325" s="10">
        <f t="shared" si="32"/>
        <v>30.419999999999959</v>
      </c>
      <c r="Z325" s="14">
        <f t="shared" si="30"/>
        <v>1.96</v>
      </c>
      <c r="AA325" s="10">
        <f t="shared" si="33"/>
        <v>105.1999999999996</v>
      </c>
      <c r="AB325" s="14">
        <f t="shared" si="31"/>
        <v>3.3320000000000003</v>
      </c>
      <c r="AC325" s="10">
        <f t="shared" si="34"/>
        <v>90.570400000000021</v>
      </c>
      <c r="AD325" s="16" t="s">
        <v>367</v>
      </c>
      <c r="AE325" s="15" t="s">
        <v>721</v>
      </c>
      <c r="AF325" s="15">
        <v>4</v>
      </c>
      <c r="AG325" s="15" t="s">
        <v>985</v>
      </c>
    </row>
    <row r="326" spans="1:33" x14ac:dyDescent="0.25">
      <c r="A326" s="22" t="s">
        <v>827</v>
      </c>
      <c r="B326" s="47" t="s">
        <v>29</v>
      </c>
      <c r="C326" s="47" t="s">
        <v>635</v>
      </c>
      <c r="D326" s="46">
        <v>5</v>
      </c>
      <c r="E326" s="46">
        <v>25</v>
      </c>
      <c r="F326" s="46">
        <v>0</v>
      </c>
      <c r="G326" s="46">
        <v>100</v>
      </c>
      <c r="H326" s="46" t="s">
        <v>149</v>
      </c>
      <c r="I326" s="46">
        <v>1</v>
      </c>
      <c r="J326" s="46">
        <v>7</v>
      </c>
      <c r="K326" s="59">
        <v>0.1429</v>
      </c>
      <c r="L326" s="51">
        <v>2</v>
      </c>
      <c r="M326" s="51">
        <v>87</v>
      </c>
      <c r="N326" s="51">
        <v>1</v>
      </c>
      <c r="O326" s="51">
        <v>9.5</v>
      </c>
      <c r="P326" s="48">
        <v>0.71430000000000005</v>
      </c>
      <c r="Q326" s="48">
        <v>1</v>
      </c>
      <c r="R326" s="52">
        <v>0.7142857142857143</v>
      </c>
      <c r="S326" s="48">
        <v>0.71430000000000005</v>
      </c>
      <c r="T326" s="64">
        <v>27.5</v>
      </c>
      <c r="U326" s="14">
        <v>5.5</v>
      </c>
      <c r="V326" s="14">
        <v>2.5</v>
      </c>
      <c r="W326" s="14">
        <f t="shared" si="28"/>
        <v>-54.545454545454547</v>
      </c>
      <c r="X326" s="14">
        <f t="shared" si="29"/>
        <v>0.98</v>
      </c>
      <c r="Y326" s="10">
        <f t="shared" ref="Y326:Y388" si="35">SUM(Y325+X326)</f>
        <v>31.399999999999959</v>
      </c>
      <c r="Z326" s="14">
        <f t="shared" si="30"/>
        <v>-1</v>
      </c>
      <c r="AA326" s="10">
        <f t="shared" ref="AA326:AA388" si="36">SUM(AA325+Z326)</f>
        <v>104.1999999999996</v>
      </c>
      <c r="AB326" s="14">
        <f t="shared" si="31"/>
        <v>-1</v>
      </c>
      <c r="AC326" s="10">
        <f t="shared" ref="AC326:AC388" si="37">SUM(AC325+AB326)</f>
        <v>89.570400000000021</v>
      </c>
      <c r="AD326" s="16" t="s">
        <v>362</v>
      </c>
      <c r="AE326" s="15" t="s">
        <v>721</v>
      </c>
      <c r="AF326" s="15">
        <v>5</v>
      </c>
      <c r="AG326" s="15" t="s">
        <v>985</v>
      </c>
    </row>
    <row r="327" spans="1:33" x14ac:dyDescent="0.25">
      <c r="A327" s="22" t="s">
        <v>828</v>
      </c>
      <c r="B327" s="47" t="s">
        <v>398</v>
      </c>
      <c r="C327" s="47" t="s">
        <v>789</v>
      </c>
      <c r="D327" s="46">
        <v>5.5</v>
      </c>
      <c r="E327" s="46">
        <v>20</v>
      </c>
      <c r="F327" s="46">
        <v>0</v>
      </c>
      <c r="G327" s="46">
        <v>109</v>
      </c>
      <c r="H327" s="46" t="s">
        <v>660</v>
      </c>
      <c r="I327" s="46">
        <v>2</v>
      </c>
      <c r="J327" s="46">
        <v>11</v>
      </c>
      <c r="K327" s="59">
        <v>0.18179999999999999</v>
      </c>
      <c r="L327" s="51">
        <v>2</v>
      </c>
      <c r="M327" s="51">
        <v>61</v>
      </c>
      <c r="N327" s="51">
        <v>2</v>
      </c>
      <c r="O327" s="51">
        <v>-42</v>
      </c>
      <c r="P327" s="48">
        <v>0.72729999999999995</v>
      </c>
      <c r="Q327" s="48">
        <v>0.90910000000000002</v>
      </c>
      <c r="R327" s="52">
        <v>0.72727272727272729</v>
      </c>
      <c r="S327" s="48">
        <v>0.72729999999999995</v>
      </c>
      <c r="T327" s="64">
        <v>46</v>
      </c>
      <c r="U327" s="14">
        <v>7</v>
      </c>
      <c r="V327" s="14">
        <v>2.52</v>
      </c>
      <c r="W327" s="14">
        <f t="shared" si="28"/>
        <v>-64</v>
      </c>
      <c r="X327" s="14">
        <f t="shared" si="29"/>
        <v>0.98</v>
      </c>
      <c r="Y327" s="10">
        <f t="shared" si="35"/>
        <v>32.37999999999996</v>
      </c>
      <c r="Z327" s="14">
        <f t="shared" si="30"/>
        <v>-1</v>
      </c>
      <c r="AA327" s="10">
        <f t="shared" si="36"/>
        <v>103.1999999999996</v>
      </c>
      <c r="AB327" s="14">
        <f t="shared" si="31"/>
        <v>-1</v>
      </c>
      <c r="AC327" s="10">
        <f t="shared" si="37"/>
        <v>88.570400000000021</v>
      </c>
      <c r="AD327" s="16" t="s">
        <v>364</v>
      </c>
      <c r="AE327" s="15" t="s">
        <v>721</v>
      </c>
      <c r="AF327" s="15">
        <v>4</v>
      </c>
      <c r="AG327" s="15" t="s">
        <v>985</v>
      </c>
    </row>
    <row r="328" spans="1:33" x14ac:dyDescent="0.25">
      <c r="A328" s="22" t="s">
        <v>831</v>
      </c>
      <c r="B328" s="47" t="s">
        <v>339</v>
      </c>
      <c r="C328" s="47" t="s">
        <v>648</v>
      </c>
      <c r="D328" s="46">
        <v>3.25</v>
      </c>
      <c r="E328" s="46">
        <v>14</v>
      </c>
      <c r="F328" s="46">
        <v>0</v>
      </c>
      <c r="G328" s="46">
        <v>112</v>
      </c>
      <c r="H328" s="46" t="s">
        <v>565</v>
      </c>
      <c r="I328" s="46">
        <v>3</v>
      </c>
      <c r="J328" s="46">
        <v>9</v>
      </c>
      <c r="K328" s="59">
        <v>0.33329999999999999</v>
      </c>
      <c r="L328" s="51">
        <v>2</v>
      </c>
      <c r="M328" s="51">
        <v>78</v>
      </c>
      <c r="N328" s="51">
        <v>1</v>
      </c>
      <c r="O328" s="51">
        <v>9.5</v>
      </c>
      <c r="P328" s="48">
        <v>0.77780000000000005</v>
      </c>
      <c r="Q328" s="48">
        <v>0.88890000000000002</v>
      </c>
      <c r="R328" s="52">
        <v>0.77777777777777779</v>
      </c>
      <c r="S328" s="48">
        <v>0.77780000000000005</v>
      </c>
      <c r="T328" s="64">
        <v>46.5</v>
      </c>
      <c r="U328" s="14">
        <v>6</v>
      </c>
      <c r="V328" s="14">
        <v>2.5</v>
      </c>
      <c r="W328" s="14">
        <f t="shared" si="28"/>
        <v>-58.333333333333329</v>
      </c>
      <c r="X328" s="14">
        <f t="shared" si="29"/>
        <v>0.98</v>
      </c>
      <c r="Y328" s="10">
        <f t="shared" si="35"/>
        <v>33.359999999999957</v>
      </c>
      <c r="Z328" s="14">
        <f t="shared" si="30"/>
        <v>-1</v>
      </c>
      <c r="AA328" s="10">
        <f t="shared" si="36"/>
        <v>102.1999999999996</v>
      </c>
      <c r="AB328" s="14">
        <f t="shared" si="31"/>
        <v>-1</v>
      </c>
      <c r="AC328" s="10">
        <f t="shared" si="37"/>
        <v>87.570400000000021</v>
      </c>
      <c r="AD328" s="16" t="s">
        <v>363</v>
      </c>
      <c r="AE328" s="15" t="s">
        <v>723</v>
      </c>
      <c r="AF328" s="15">
        <v>4</v>
      </c>
      <c r="AG328" s="15" t="s">
        <v>985</v>
      </c>
    </row>
    <row r="329" spans="1:33" x14ac:dyDescent="0.25">
      <c r="A329" s="22" t="s">
        <v>832</v>
      </c>
      <c r="B329" s="47" t="s">
        <v>75</v>
      </c>
      <c r="C329" s="47" t="s">
        <v>823</v>
      </c>
      <c r="D329" s="46">
        <v>7</v>
      </c>
      <c r="E329" s="46">
        <v>10</v>
      </c>
      <c r="F329" s="46">
        <v>1</v>
      </c>
      <c r="G329" s="46">
        <v>80</v>
      </c>
      <c r="H329" s="46" t="s">
        <v>619</v>
      </c>
      <c r="I329" s="46">
        <v>2</v>
      </c>
      <c r="J329" s="46">
        <v>8</v>
      </c>
      <c r="K329" s="59">
        <v>0.25</v>
      </c>
      <c r="L329" s="51">
        <v>3</v>
      </c>
      <c r="M329" s="51">
        <v>111</v>
      </c>
      <c r="N329" s="51">
        <v>2</v>
      </c>
      <c r="O329" s="51">
        <v>-42</v>
      </c>
      <c r="P329" s="48">
        <v>0.75</v>
      </c>
      <c r="Q329" s="48">
        <v>0.875</v>
      </c>
      <c r="R329" s="52">
        <v>0.75</v>
      </c>
      <c r="S329" s="48">
        <v>0.75</v>
      </c>
      <c r="T329" s="64">
        <v>37</v>
      </c>
      <c r="U329" s="14">
        <v>6.2</v>
      </c>
      <c r="V329" s="14">
        <v>2.48</v>
      </c>
      <c r="W329" s="14">
        <f t="shared" si="28"/>
        <v>-60</v>
      </c>
      <c r="X329" s="14">
        <f t="shared" si="29"/>
        <v>0.98</v>
      </c>
      <c r="Y329" s="10">
        <f t="shared" si="35"/>
        <v>34.339999999999954</v>
      </c>
      <c r="Z329" s="14">
        <f t="shared" si="30"/>
        <v>-1</v>
      </c>
      <c r="AA329" s="10">
        <f t="shared" si="36"/>
        <v>101.1999999999996</v>
      </c>
      <c r="AB329" s="14">
        <f t="shared" si="31"/>
        <v>-1</v>
      </c>
      <c r="AC329" s="10">
        <f t="shared" si="37"/>
        <v>86.570400000000021</v>
      </c>
      <c r="AD329" s="16" t="s">
        <v>363</v>
      </c>
      <c r="AE329" s="15" t="s">
        <v>724</v>
      </c>
      <c r="AF329" s="15">
        <v>4</v>
      </c>
      <c r="AG329" s="15" t="s">
        <v>985</v>
      </c>
    </row>
    <row r="330" spans="1:33" x14ac:dyDescent="0.25">
      <c r="A330" s="22" t="s">
        <v>833</v>
      </c>
      <c r="B330" s="47" t="s">
        <v>211</v>
      </c>
      <c r="C330" s="47" t="s">
        <v>631</v>
      </c>
      <c r="D330" s="46">
        <v>5.5</v>
      </c>
      <c r="E330" s="46">
        <v>34</v>
      </c>
      <c r="F330" s="46">
        <v>0</v>
      </c>
      <c r="G330" s="46">
        <v>115</v>
      </c>
      <c r="H330" s="46" t="s">
        <v>655</v>
      </c>
      <c r="I330" s="46">
        <v>1</v>
      </c>
      <c r="J330" s="46">
        <v>5</v>
      </c>
      <c r="K330" s="59">
        <v>0.2</v>
      </c>
      <c r="L330" s="51">
        <v>3</v>
      </c>
      <c r="M330" s="51">
        <v>71</v>
      </c>
      <c r="N330" s="51">
        <v>1</v>
      </c>
      <c r="O330" s="51">
        <v>-21</v>
      </c>
      <c r="P330" s="48">
        <v>0.8</v>
      </c>
      <c r="Q330" s="48">
        <v>0.8</v>
      </c>
      <c r="R330" s="52">
        <v>0.8</v>
      </c>
      <c r="S330" s="48">
        <v>0.8</v>
      </c>
      <c r="T330" s="64">
        <v>28</v>
      </c>
      <c r="U330" s="14">
        <v>6.4</v>
      </c>
      <c r="V330" s="14">
        <v>2.72</v>
      </c>
      <c r="W330" s="14">
        <f t="shared" si="28"/>
        <v>-57.5</v>
      </c>
      <c r="X330" s="14">
        <f t="shared" si="29"/>
        <v>0.98</v>
      </c>
      <c r="Y330" s="10">
        <f t="shared" si="35"/>
        <v>35.319999999999951</v>
      </c>
      <c r="Z330" s="14">
        <f t="shared" si="30"/>
        <v>-1</v>
      </c>
      <c r="AA330" s="10">
        <f t="shared" si="36"/>
        <v>100.1999999999996</v>
      </c>
      <c r="AB330" s="14">
        <f t="shared" si="31"/>
        <v>-1</v>
      </c>
      <c r="AC330" s="10">
        <f t="shared" si="37"/>
        <v>85.570400000000021</v>
      </c>
      <c r="AD330" s="16" t="s">
        <v>363</v>
      </c>
      <c r="AE330" s="15" t="s">
        <v>721</v>
      </c>
      <c r="AF330" s="15">
        <v>4</v>
      </c>
      <c r="AG330" s="15" t="s">
        <v>985</v>
      </c>
    </row>
    <row r="331" spans="1:33" x14ac:dyDescent="0.25">
      <c r="A331" s="22" t="s">
        <v>834</v>
      </c>
      <c r="B331" s="47" t="s">
        <v>259</v>
      </c>
      <c r="C331" s="47" t="s">
        <v>657</v>
      </c>
      <c r="D331" s="46">
        <v>11</v>
      </c>
      <c r="E331" s="46">
        <v>22</v>
      </c>
      <c r="F331" s="46">
        <v>0</v>
      </c>
      <c r="G331" s="46">
        <v>104</v>
      </c>
      <c r="H331" s="46" t="s">
        <v>618</v>
      </c>
      <c r="I331" s="46">
        <v>1</v>
      </c>
      <c r="J331" s="46">
        <v>7</v>
      </c>
      <c r="K331" s="59">
        <v>0.1429</v>
      </c>
      <c r="L331" s="51">
        <v>3</v>
      </c>
      <c r="M331" s="51">
        <v>52</v>
      </c>
      <c r="N331" s="51">
        <v>0</v>
      </c>
      <c r="O331" s="51">
        <v>0</v>
      </c>
      <c r="P331" s="48">
        <v>0.85709999999999997</v>
      </c>
      <c r="Q331" s="48">
        <v>0.85709999999999997</v>
      </c>
      <c r="R331" s="52">
        <v>0.8571428571428571</v>
      </c>
      <c r="S331" s="48">
        <v>0.85709999999999997</v>
      </c>
      <c r="T331" s="64">
        <v>47</v>
      </c>
      <c r="U331" s="14">
        <v>7.8</v>
      </c>
      <c r="V331" s="14">
        <v>1.01</v>
      </c>
      <c r="W331" s="14">
        <f t="shared" si="28"/>
        <v>-87.051282051282044</v>
      </c>
      <c r="X331" s="14">
        <f t="shared" si="29"/>
        <v>0.98</v>
      </c>
      <c r="Y331" s="10">
        <f t="shared" si="35"/>
        <v>36.299999999999947</v>
      </c>
      <c r="Z331" s="14">
        <f t="shared" si="30"/>
        <v>1.96</v>
      </c>
      <c r="AA331" s="10">
        <f t="shared" si="36"/>
        <v>102.1599999999996</v>
      </c>
      <c r="AB331" s="14">
        <f t="shared" si="31"/>
        <v>6.6639999999999997</v>
      </c>
      <c r="AC331" s="10">
        <f t="shared" si="37"/>
        <v>92.234400000000022</v>
      </c>
      <c r="AD331" s="16" t="s">
        <v>362</v>
      </c>
      <c r="AE331" s="15" t="s">
        <v>721</v>
      </c>
      <c r="AF331" s="15">
        <v>0</v>
      </c>
      <c r="AG331" s="15" t="s">
        <v>985</v>
      </c>
    </row>
    <row r="332" spans="1:33" x14ac:dyDescent="0.25">
      <c r="A332" s="22" t="s">
        <v>837</v>
      </c>
      <c r="B332" s="47" t="s">
        <v>29</v>
      </c>
      <c r="C332" s="47" t="s">
        <v>412</v>
      </c>
      <c r="D332" s="46">
        <v>10</v>
      </c>
      <c r="E332" s="46">
        <v>16</v>
      </c>
      <c r="F332" s="46">
        <v>0</v>
      </c>
      <c r="G332" s="46">
        <v>116</v>
      </c>
      <c r="H332" s="46" t="s">
        <v>836</v>
      </c>
      <c r="I332" s="46">
        <v>3</v>
      </c>
      <c r="J332" s="46">
        <v>16</v>
      </c>
      <c r="K332" s="59">
        <v>0.1875</v>
      </c>
      <c r="L332" s="51">
        <v>3</v>
      </c>
      <c r="M332" s="51">
        <v>80</v>
      </c>
      <c r="N332" s="51">
        <v>2</v>
      </c>
      <c r="O332" s="51">
        <v>-11.5</v>
      </c>
      <c r="P332" s="48">
        <v>0.8125</v>
      </c>
      <c r="Q332" s="48">
        <v>0.875</v>
      </c>
      <c r="R332" s="52">
        <v>0.8125</v>
      </c>
      <c r="S332" s="48">
        <v>0.8125</v>
      </c>
      <c r="T332" s="64">
        <v>93.5</v>
      </c>
      <c r="U332" s="14">
        <v>7</v>
      </c>
      <c r="V332" s="14">
        <v>4.5999999999999996</v>
      </c>
      <c r="W332" s="14">
        <f t="shared" si="28"/>
        <v>-34.285714285714292</v>
      </c>
      <c r="X332" s="14">
        <f t="shared" si="29"/>
        <v>-1</v>
      </c>
      <c r="Y332" s="10">
        <f t="shared" si="35"/>
        <v>35.299999999999947</v>
      </c>
      <c r="Z332" s="14">
        <f t="shared" si="30"/>
        <v>-1</v>
      </c>
      <c r="AA332" s="10">
        <f t="shared" si="36"/>
        <v>101.1599999999996</v>
      </c>
      <c r="AB332" s="14">
        <f t="shared" si="31"/>
        <v>-1</v>
      </c>
      <c r="AC332" s="10">
        <f t="shared" si="37"/>
        <v>91.234400000000022</v>
      </c>
      <c r="AD332" s="16" t="s">
        <v>363</v>
      </c>
      <c r="AE332" s="15" t="s">
        <v>723</v>
      </c>
      <c r="AF332" s="15">
        <v>4</v>
      </c>
      <c r="AG332" s="15" t="s">
        <v>985</v>
      </c>
    </row>
    <row r="333" spans="1:33" x14ac:dyDescent="0.25">
      <c r="A333" s="22" t="s">
        <v>838</v>
      </c>
      <c r="B333" s="47" t="s">
        <v>382</v>
      </c>
      <c r="C333" s="47" t="s">
        <v>576</v>
      </c>
      <c r="D333" s="46">
        <v>9</v>
      </c>
      <c r="E333" s="46">
        <v>19</v>
      </c>
      <c r="F333" s="46">
        <v>0</v>
      </c>
      <c r="G333" s="46">
        <v>119</v>
      </c>
      <c r="H333" s="46" t="s">
        <v>630</v>
      </c>
      <c r="I333" s="46">
        <v>2</v>
      </c>
      <c r="J333" s="46">
        <v>15</v>
      </c>
      <c r="K333" s="59">
        <v>0.1333</v>
      </c>
      <c r="L333" s="51">
        <v>2</v>
      </c>
      <c r="M333" s="51">
        <v>66</v>
      </c>
      <c r="N333" s="51">
        <v>2</v>
      </c>
      <c r="O333" s="51">
        <v>-42</v>
      </c>
      <c r="P333" s="48">
        <v>0.8</v>
      </c>
      <c r="Q333" s="48">
        <v>1</v>
      </c>
      <c r="R333" s="52">
        <v>0.8</v>
      </c>
      <c r="S333" s="48">
        <v>0.8</v>
      </c>
      <c r="T333" s="64">
        <v>84</v>
      </c>
      <c r="U333" s="14">
        <v>7.9</v>
      </c>
      <c r="V333" s="14">
        <v>8.4</v>
      </c>
      <c r="W333" s="14">
        <f t="shared" si="28"/>
        <v>6.3291139240506169</v>
      </c>
      <c r="X333" s="14">
        <f t="shared" si="29"/>
        <v>-1</v>
      </c>
      <c r="Y333" s="10">
        <f t="shared" si="35"/>
        <v>34.299999999999947</v>
      </c>
      <c r="Z333" s="14">
        <f t="shared" si="30"/>
        <v>-1</v>
      </c>
      <c r="AA333" s="10">
        <f t="shared" si="36"/>
        <v>100.1599999999996</v>
      </c>
      <c r="AB333" s="14">
        <f t="shared" si="31"/>
        <v>-1</v>
      </c>
      <c r="AC333" s="10">
        <f t="shared" si="37"/>
        <v>90.234400000000022</v>
      </c>
      <c r="AD333" s="16" t="s">
        <v>367</v>
      </c>
      <c r="AE333" s="15" t="s">
        <v>723</v>
      </c>
      <c r="AF333" s="15">
        <v>3</v>
      </c>
      <c r="AG333" s="15" t="s">
        <v>985</v>
      </c>
    </row>
    <row r="334" spans="1:33" x14ac:dyDescent="0.25">
      <c r="A334" s="22" t="s">
        <v>839</v>
      </c>
      <c r="B334" s="47" t="s">
        <v>339</v>
      </c>
      <c r="C334" s="47" t="s">
        <v>647</v>
      </c>
      <c r="D334" s="46">
        <v>4</v>
      </c>
      <c r="E334" s="46">
        <v>16</v>
      </c>
      <c r="F334" s="46">
        <v>0</v>
      </c>
      <c r="G334" s="46">
        <v>120</v>
      </c>
      <c r="H334" s="46" t="s">
        <v>108</v>
      </c>
      <c r="I334" s="46">
        <v>1</v>
      </c>
      <c r="J334" s="46">
        <v>6</v>
      </c>
      <c r="K334" s="59">
        <v>0.16669999999999999</v>
      </c>
      <c r="L334" s="51">
        <v>3</v>
      </c>
      <c r="M334" s="51">
        <v>109</v>
      </c>
      <c r="N334" s="51">
        <v>2</v>
      </c>
      <c r="O334" s="51">
        <v>19</v>
      </c>
      <c r="P334" s="48">
        <v>0.83330000000000004</v>
      </c>
      <c r="Q334" s="48">
        <v>0.83330000000000004</v>
      </c>
      <c r="R334" s="52">
        <v>0.83333333333333337</v>
      </c>
      <c r="S334" s="48">
        <v>0.83330000000000004</v>
      </c>
      <c r="T334" s="64">
        <v>37.5</v>
      </c>
      <c r="U334" s="14">
        <v>4</v>
      </c>
      <c r="V334" s="14">
        <v>3.4</v>
      </c>
      <c r="W334" s="14">
        <f t="shared" si="28"/>
        <v>-15</v>
      </c>
      <c r="X334" s="14">
        <f t="shared" si="29"/>
        <v>-1</v>
      </c>
      <c r="Y334" s="10">
        <f t="shared" si="35"/>
        <v>33.299999999999947</v>
      </c>
      <c r="Z334" s="14">
        <f t="shared" si="30"/>
        <v>-1</v>
      </c>
      <c r="AA334" s="10">
        <f t="shared" si="36"/>
        <v>99.159999999999599</v>
      </c>
      <c r="AB334" s="14">
        <f t="shared" si="31"/>
        <v>-1</v>
      </c>
      <c r="AC334" s="10">
        <f t="shared" si="37"/>
        <v>89.234400000000022</v>
      </c>
      <c r="AD334" s="16" t="s">
        <v>367</v>
      </c>
      <c r="AE334" s="15" t="s">
        <v>721</v>
      </c>
      <c r="AF334" s="15">
        <v>3</v>
      </c>
      <c r="AG334" s="15" t="s">
        <v>985</v>
      </c>
    </row>
    <row r="335" spans="1:33" x14ac:dyDescent="0.25">
      <c r="A335" s="26" t="s">
        <v>840</v>
      </c>
      <c r="B335" s="47" t="s">
        <v>54</v>
      </c>
      <c r="C335" s="47" t="s">
        <v>830</v>
      </c>
      <c r="D335" s="46">
        <v>2.63</v>
      </c>
      <c r="E335" s="46">
        <v>12</v>
      </c>
      <c r="F335" s="46">
        <v>0</v>
      </c>
      <c r="G335" s="46">
        <v>100</v>
      </c>
      <c r="H335" s="46" t="s">
        <v>597</v>
      </c>
      <c r="I335" s="46">
        <v>1</v>
      </c>
      <c r="J335" s="46">
        <v>6</v>
      </c>
      <c r="K335" s="59">
        <v>0.16669999999999999</v>
      </c>
      <c r="L335" s="51">
        <v>2</v>
      </c>
      <c r="M335" s="51">
        <v>66</v>
      </c>
      <c r="N335" s="51">
        <v>1</v>
      </c>
      <c r="O335" s="51">
        <v>-21</v>
      </c>
      <c r="P335" s="48">
        <v>0.83330000000000004</v>
      </c>
      <c r="Q335" s="48">
        <v>0.83330000000000004</v>
      </c>
      <c r="R335" s="52">
        <v>0.83333333333333337</v>
      </c>
      <c r="S335" s="48">
        <v>0.83330000000000004</v>
      </c>
      <c r="T335" s="64">
        <v>37.5</v>
      </c>
      <c r="U335" s="14">
        <v>4.2</v>
      </c>
      <c r="V335" s="14">
        <v>4</v>
      </c>
      <c r="W335" s="14">
        <f t="shared" si="28"/>
        <v>-4.7619047619047734</v>
      </c>
      <c r="X335" s="14">
        <f t="shared" si="29"/>
        <v>-1</v>
      </c>
      <c r="Y335" s="10">
        <f t="shared" si="35"/>
        <v>32.299999999999947</v>
      </c>
      <c r="Z335" s="14">
        <f t="shared" si="30"/>
        <v>-1</v>
      </c>
      <c r="AA335" s="10">
        <f t="shared" si="36"/>
        <v>98.159999999999599</v>
      </c>
      <c r="AB335" s="14">
        <f t="shared" si="31"/>
        <v>-1</v>
      </c>
      <c r="AC335" s="10">
        <f t="shared" si="37"/>
        <v>88.234400000000022</v>
      </c>
      <c r="AD335" s="16" t="s">
        <v>362</v>
      </c>
      <c r="AE335" s="15" t="s">
        <v>721</v>
      </c>
      <c r="AF335" s="15">
        <v>5</v>
      </c>
      <c r="AG335" s="15" t="s">
        <v>985</v>
      </c>
    </row>
    <row r="336" spans="1:33" x14ac:dyDescent="0.25">
      <c r="A336" s="22" t="s">
        <v>841</v>
      </c>
      <c r="B336" s="47" t="s">
        <v>353</v>
      </c>
      <c r="C336" s="47" t="s">
        <v>842</v>
      </c>
      <c r="D336" s="46">
        <v>5</v>
      </c>
      <c r="E336" s="46">
        <v>22</v>
      </c>
      <c r="F336" s="46">
        <v>0</v>
      </c>
      <c r="G336" s="46">
        <v>107</v>
      </c>
      <c r="H336" s="46" t="s">
        <v>408</v>
      </c>
      <c r="I336" s="46">
        <v>1</v>
      </c>
      <c r="J336" s="46">
        <v>7</v>
      </c>
      <c r="K336" s="59">
        <v>0.1429</v>
      </c>
      <c r="L336" s="51">
        <v>2</v>
      </c>
      <c r="M336" s="51">
        <v>39</v>
      </c>
      <c r="N336" s="51">
        <v>0</v>
      </c>
      <c r="O336" s="51">
        <v>0</v>
      </c>
      <c r="P336" s="48">
        <v>0.71430000000000005</v>
      </c>
      <c r="Q336" s="48">
        <v>0.71430000000000005</v>
      </c>
      <c r="R336" s="52">
        <v>0.7142857142857143</v>
      </c>
      <c r="S336" s="48">
        <v>0.71430000000000005</v>
      </c>
      <c r="T336" s="64">
        <v>27.5</v>
      </c>
      <c r="U336" s="14">
        <v>6.2</v>
      </c>
      <c r="V336" s="14">
        <v>5.0999999999999996</v>
      </c>
      <c r="W336" s="14">
        <f t="shared" si="28"/>
        <v>-17.741935483870975</v>
      </c>
      <c r="X336" s="14">
        <f t="shared" si="29"/>
        <v>-1</v>
      </c>
      <c r="Y336" s="10">
        <f t="shared" si="35"/>
        <v>31.299999999999947</v>
      </c>
      <c r="Z336" s="14">
        <f t="shared" si="30"/>
        <v>-1</v>
      </c>
      <c r="AA336" s="10">
        <f t="shared" si="36"/>
        <v>97.159999999999599</v>
      </c>
      <c r="AB336" s="14">
        <f t="shared" si="31"/>
        <v>-1</v>
      </c>
      <c r="AC336" s="10">
        <f t="shared" si="37"/>
        <v>87.234400000000022</v>
      </c>
      <c r="AD336" s="16" t="s">
        <v>363</v>
      </c>
      <c r="AE336" s="15" t="s">
        <v>721</v>
      </c>
      <c r="AF336" s="15">
        <v>4</v>
      </c>
      <c r="AG336" s="15" t="s">
        <v>985</v>
      </c>
    </row>
    <row r="337" spans="1:33" x14ac:dyDescent="0.25">
      <c r="A337" s="22" t="s">
        <v>841</v>
      </c>
      <c r="B337" s="47" t="s">
        <v>353</v>
      </c>
      <c r="C337" s="47" t="s">
        <v>843</v>
      </c>
      <c r="D337" s="46">
        <v>6</v>
      </c>
      <c r="E337" s="46">
        <v>20</v>
      </c>
      <c r="F337" s="46">
        <v>0</v>
      </c>
      <c r="G337" s="46">
        <v>106</v>
      </c>
      <c r="H337" s="46" t="s">
        <v>639</v>
      </c>
      <c r="I337" s="46">
        <v>1</v>
      </c>
      <c r="J337" s="46">
        <v>7</v>
      </c>
      <c r="K337" s="59">
        <v>0.1429</v>
      </c>
      <c r="L337" s="51">
        <v>2</v>
      </c>
      <c r="M337" s="51">
        <v>76</v>
      </c>
      <c r="N337" s="51">
        <v>1</v>
      </c>
      <c r="O337" s="51">
        <v>9.5</v>
      </c>
      <c r="P337" s="48">
        <v>0.71430000000000005</v>
      </c>
      <c r="Q337" s="48">
        <v>1</v>
      </c>
      <c r="R337" s="52">
        <v>0.7142857142857143</v>
      </c>
      <c r="S337" s="48">
        <v>0.71430000000000005</v>
      </c>
      <c r="T337" s="64">
        <v>27.5</v>
      </c>
      <c r="U337" s="14">
        <v>5.3</v>
      </c>
      <c r="V337" s="14">
        <v>1.01</v>
      </c>
      <c r="W337" s="14">
        <f t="shared" si="28"/>
        <v>-80.943396226415089</v>
      </c>
      <c r="X337" s="14">
        <f t="shared" si="29"/>
        <v>0.98</v>
      </c>
      <c r="Y337" s="10">
        <f t="shared" si="35"/>
        <v>32.279999999999944</v>
      </c>
      <c r="Z337" s="14">
        <f t="shared" si="30"/>
        <v>1.96</v>
      </c>
      <c r="AA337" s="10">
        <f t="shared" si="36"/>
        <v>99.119999999999592</v>
      </c>
      <c r="AB337" s="14">
        <f t="shared" si="31"/>
        <v>4.2139999999999995</v>
      </c>
      <c r="AC337" s="10">
        <f t="shared" si="37"/>
        <v>91.448400000000021</v>
      </c>
      <c r="AD337" s="16" t="s">
        <v>363</v>
      </c>
      <c r="AE337" s="15" t="s">
        <v>721</v>
      </c>
      <c r="AF337" s="15">
        <v>4</v>
      </c>
      <c r="AG337" s="15" t="s">
        <v>985</v>
      </c>
    </row>
    <row r="338" spans="1:33" x14ac:dyDescent="0.25">
      <c r="A338" s="22" t="s">
        <v>846</v>
      </c>
      <c r="B338" s="47" t="s">
        <v>420</v>
      </c>
      <c r="C338" s="47" t="s">
        <v>763</v>
      </c>
      <c r="D338" s="46">
        <v>4</v>
      </c>
      <c r="E338" s="46">
        <v>25</v>
      </c>
      <c r="F338" s="46">
        <v>0</v>
      </c>
      <c r="G338" s="46">
        <v>102</v>
      </c>
      <c r="H338" s="46"/>
      <c r="I338" s="46">
        <v>2</v>
      </c>
      <c r="J338" s="46">
        <v>16</v>
      </c>
      <c r="K338" s="59">
        <v>0.125</v>
      </c>
      <c r="L338" s="51">
        <v>3</v>
      </c>
      <c r="M338" s="51">
        <v>76</v>
      </c>
      <c r="N338" s="51">
        <v>5</v>
      </c>
      <c r="O338" s="51">
        <v>17</v>
      </c>
      <c r="P338" s="48">
        <v>0.75</v>
      </c>
      <c r="Q338" s="48">
        <v>0.9375</v>
      </c>
      <c r="R338" s="52">
        <v>0.75</v>
      </c>
      <c r="S338" s="48">
        <v>0.75</v>
      </c>
      <c r="T338" s="64">
        <v>74</v>
      </c>
      <c r="U338" s="14">
        <v>3.8</v>
      </c>
      <c r="V338" s="14">
        <v>1.01</v>
      </c>
      <c r="W338" s="14">
        <f t="shared" si="28"/>
        <v>-73.421052631578945</v>
      </c>
      <c r="X338" s="14">
        <f t="shared" si="29"/>
        <v>0.98</v>
      </c>
      <c r="Y338" s="10">
        <f t="shared" si="35"/>
        <v>33.259999999999941</v>
      </c>
      <c r="Z338" s="14">
        <f t="shared" si="30"/>
        <v>1.96</v>
      </c>
      <c r="AA338" s="10">
        <f t="shared" si="36"/>
        <v>101.07999999999959</v>
      </c>
      <c r="AB338" s="14">
        <f t="shared" si="31"/>
        <v>2.7439999999999998</v>
      </c>
      <c r="AC338" s="10">
        <f t="shared" si="37"/>
        <v>94.192400000000021</v>
      </c>
      <c r="AD338" s="16" t="s">
        <v>367</v>
      </c>
      <c r="AE338" s="15" t="s">
        <v>721</v>
      </c>
      <c r="AF338" s="15">
        <v>5</v>
      </c>
      <c r="AG338" s="15" t="s">
        <v>985</v>
      </c>
    </row>
    <row r="339" spans="1:33" x14ac:dyDescent="0.25">
      <c r="A339" s="22" t="s">
        <v>844</v>
      </c>
      <c r="B339" s="47" t="s">
        <v>632</v>
      </c>
      <c r="C339" s="47" t="s">
        <v>845</v>
      </c>
      <c r="D339" s="46">
        <v>8.5</v>
      </c>
      <c r="E339" s="46">
        <v>22</v>
      </c>
      <c r="F339" s="46">
        <v>0</v>
      </c>
      <c r="G339" s="46">
        <v>119</v>
      </c>
      <c r="H339" s="46" t="s">
        <v>402</v>
      </c>
      <c r="I339" s="46">
        <v>1</v>
      </c>
      <c r="J339" s="46">
        <v>5</v>
      </c>
      <c r="K339" s="59">
        <v>0.2</v>
      </c>
      <c r="L339" s="51">
        <v>1</v>
      </c>
      <c r="M339" s="51">
        <v>81</v>
      </c>
      <c r="N339" s="51">
        <v>1</v>
      </c>
      <c r="O339" s="51">
        <v>9.5</v>
      </c>
      <c r="P339" s="48">
        <v>0.8</v>
      </c>
      <c r="Q339" s="48">
        <v>1</v>
      </c>
      <c r="R339" s="52">
        <v>0.8</v>
      </c>
      <c r="S339" s="48">
        <v>0.8</v>
      </c>
      <c r="T339" s="64">
        <v>28</v>
      </c>
      <c r="U339" s="14">
        <v>8.6</v>
      </c>
      <c r="V339" s="14">
        <v>1.01</v>
      </c>
      <c r="W339" s="14">
        <f t="shared" si="28"/>
        <v>-88.255813953488371</v>
      </c>
      <c r="X339" s="14">
        <f t="shared" si="29"/>
        <v>0.98</v>
      </c>
      <c r="Y339" s="10">
        <f t="shared" si="35"/>
        <v>34.239999999999938</v>
      </c>
      <c r="Z339" s="14">
        <f t="shared" si="30"/>
        <v>1.96</v>
      </c>
      <c r="AA339" s="10">
        <f t="shared" si="36"/>
        <v>103.03999999999958</v>
      </c>
      <c r="AB339" s="14">
        <f t="shared" si="31"/>
        <v>7.4479999999999995</v>
      </c>
      <c r="AC339" s="10">
        <f t="shared" si="37"/>
        <v>101.64040000000001</v>
      </c>
      <c r="AD339" s="16" t="s">
        <v>363</v>
      </c>
      <c r="AE339" s="15" t="s">
        <v>721</v>
      </c>
      <c r="AF339" s="15">
        <v>3</v>
      </c>
      <c r="AG339" s="15" t="s">
        <v>985</v>
      </c>
    </row>
    <row r="340" spans="1:33" x14ac:dyDescent="0.25">
      <c r="A340" s="22" t="s">
        <v>847</v>
      </c>
      <c r="B340" s="47" t="s">
        <v>58</v>
      </c>
      <c r="C340" s="47" t="s">
        <v>151</v>
      </c>
      <c r="D340" s="46">
        <v>7</v>
      </c>
      <c r="E340" s="46">
        <v>21</v>
      </c>
      <c r="F340" s="46">
        <v>0</v>
      </c>
      <c r="G340" s="46">
        <v>95</v>
      </c>
      <c r="H340" s="46" t="s">
        <v>152</v>
      </c>
      <c r="I340" s="46">
        <v>1</v>
      </c>
      <c r="J340" s="46">
        <v>7</v>
      </c>
      <c r="K340" s="59">
        <v>0.1429</v>
      </c>
      <c r="L340" s="51">
        <v>2</v>
      </c>
      <c r="M340" s="51">
        <v>70</v>
      </c>
      <c r="N340" s="51">
        <v>2</v>
      </c>
      <c r="O340" s="51">
        <v>-11.5</v>
      </c>
      <c r="P340" s="48">
        <v>0.71430000000000005</v>
      </c>
      <c r="Q340" s="48">
        <v>0.71430000000000005</v>
      </c>
      <c r="R340" s="52">
        <v>0.7142857142857143</v>
      </c>
      <c r="S340" s="48">
        <v>0.71430000000000005</v>
      </c>
      <c r="T340" s="64">
        <v>27.5</v>
      </c>
      <c r="U340" s="14">
        <v>5.5</v>
      </c>
      <c r="V340" s="14">
        <v>3.85</v>
      </c>
      <c r="W340" s="14">
        <f t="shared" si="28"/>
        <v>-30</v>
      </c>
      <c r="X340" s="14">
        <f t="shared" si="29"/>
        <v>-1</v>
      </c>
      <c r="Y340" s="10">
        <f t="shared" si="35"/>
        <v>33.239999999999938</v>
      </c>
      <c r="Z340" s="14">
        <f t="shared" si="30"/>
        <v>-1</v>
      </c>
      <c r="AA340" s="10">
        <f t="shared" si="36"/>
        <v>102.03999999999958</v>
      </c>
      <c r="AB340" s="14">
        <f t="shared" si="31"/>
        <v>-1</v>
      </c>
      <c r="AC340" s="10">
        <f t="shared" si="37"/>
        <v>100.64040000000001</v>
      </c>
      <c r="AD340" s="16" t="s">
        <v>363</v>
      </c>
      <c r="AE340" s="15" t="s">
        <v>721</v>
      </c>
      <c r="AF340" s="15">
        <v>5</v>
      </c>
      <c r="AG340" s="15" t="s">
        <v>985</v>
      </c>
    </row>
    <row r="341" spans="1:33" x14ac:dyDescent="0.25">
      <c r="A341" s="22" t="s">
        <v>1000</v>
      </c>
      <c r="B341" s="47" t="s">
        <v>654</v>
      </c>
      <c r="C341" s="47" t="s">
        <v>798</v>
      </c>
      <c r="D341" s="46">
        <v>3.25</v>
      </c>
      <c r="E341" s="46">
        <v>12</v>
      </c>
      <c r="F341" s="46">
        <v>0</v>
      </c>
      <c r="G341" s="46">
        <v>107</v>
      </c>
      <c r="H341" s="46" t="s">
        <v>799</v>
      </c>
      <c r="I341" s="46">
        <v>2</v>
      </c>
      <c r="J341" s="46">
        <v>7</v>
      </c>
      <c r="K341" s="59">
        <v>0.28570000000000001</v>
      </c>
      <c r="L341" s="51">
        <v>4</v>
      </c>
      <c r="M341" s="51">
        <v>91</v>
      </c>
      <c r="N341" s="51">
        <v>4</v>
      </c>
      <c r="O341" s="51">
        <v>-23</v>
      </c>
      <c r="P341" s="48">
        <v>0.85709999999999997</v>
      </c>
      <c r="Q341" s="48">
        <v>1</v>
      </c>
      <c r="R341" s="52">
        <v>0.8571428571428571</v>
      </c>
      <c r="S341" s="48">
        <v>0.85709999999999997</v>
      </c>
      <c r="T341" s="64">
        <v>47</v>
      </c>
      <c r="U341" s="14">
        <v>7</v>
      </c>
      <c r="V341" s="14">
        <v>4.3</v>
      </c>
      <c r="W341" s="14">
        <f t="shared" si="28"/>
        <v>-38.571428571428577</v>
      </c>
      <c r="X341" s="14">
        <f t="shared" si="29"/>
        <v>-1</v>
      </c>
      <c r="Y341" s="10">
        <f t="shared" si="35"/>
        <v>32.239999999999938</v>
      </c>
      <c r="Z341" s="14">
        <f t="shared" si="30"/>
        <v>-1</v>
      </c>
      <c r="AA341" s="10">
        <f t="shared" si="36"/>
        <v>101.03999999999958</v>
      </c>
      <c r="AB341" s="14">
        <f t="shared" si="31"/>
        <v>-1</v>
      </c>
      <c r="AC341" s="10">
        <f t="shared" si="37"/>
        <v>99.640400000000014</v>
      </c>
      <c r="AD341" s="16" t="s">
        <v>362</v>
      </c>
      <c r="AE341" s="15" t="s">
        <v>723</v>
      </c>
      <c r="AF341" s="15">
        <v>4</v>
      </c>
      <c r="AG341" s="15" t="s">
        <v>985</v>
      </c>
    </row>
    <row r="342" spans="1:33" x14ac:dyDescent="0.25">
      <c r="A342" s="22" t="s">
        <v>848</v>
      </c>
      <c r="B342" s="47" t="s">
        <v>371</v>
      </c>
      <c r="C342" s="47" t="s">
        <v>648</v>
      </c>
      <c r="D342" s="46">
        <v>6</v>
      </c>
      <c r="E342" s="46">
        <v>18</v>
      </c>
      <c r="F342" s="46">
        <v>0</v>
      </c>
      <c r="G342" s="46">
        <v>112</v>
      </c>
      <c r="H342" s="46" t="s">
        <v>588</v>
      </c>
      <c r="I342" s="46">
        <v>3</v>
      </c>
      <c r="J342" s="46">
        <v>10</v>
      </c>
      <c r="K342" s="59">
        <v>0.3</v>
      </c>
      <c r="L342" s="51">
        <v>2</v>
      </c>
      <c r="M342" s="51">
        <v>76</v>
      </c>
      <c r="N342" s="51">
        <v>1</v>
      </c>
      <c r="O342" s="51">
        <v>9.5</v>
      </c>
      <c r="P342" s="48">
        <v>0.7</v>
      </c>
      <c r="Q342" s="48">
        <v>0.9</v>
      </c>
      <c r="R342" s="52">
        <v>0.7</v>
      </c>
      <c r="S342" s="48">
        <v>0.7</v>
      </c>
      <c r="T342" s="64">
        <v>36.5</v>
      </c>
      <c r="U342" s="14">
        <v>6.2</v>
      </c>
      <c r="V342" s="14">
        <v>2</v>
      </c>
      <c r="W342" s="14">
        <f t="shared" si="28"/>
        <v>-67.741935483870975</v>
      </c>
      <c r="X342" s="14">
        <f t="shared" si="29"/>
        <v>0.98</v>
      </c>
      <c r="Y342" s="10">
        <f t="shared" si="35"/>
        <v>33.219999999999935</v>
      </c>
      <c r="Z342" s="14">
        <f t="shared" si="30"/>
        <v>1.96</v>
      </c>
      <c r="AA342" s="10">
        <f t="shared" si="36"/>
        <v>102.99999999999957</v>
      </c>
      <c r="AB342" s="14">
        <f t="shared" si="31"/>
        <v>-1</v>
      </c>
      <c r="AC342" s="10">
        <f t="shared" si="37"/>
        <v>98.640400000000014</v>
      </c>
      <c r="AD342" s="16" t="s">
        <v>363</v>
      </c>
      <c r="AE342" s="15" t="s">
        <v>723</v>
      </c>
      <c r="AF342" s="15">
        <v>4</v>
      </c>
      <c r="AG342" s="15" t="s">
        <v>985</v>
      </c>
    </row>
    <row r="343" spans="1:33" x14ac:dyDescent="0.25">
      <c r="A343" s="22" t="s">
        <v>848</v>
      </c>
      <c r="B343" s="47" t="s">
        <v>371</v>
      </c>
      <c r="C343" s="47" t="s">
        <v>656</v>
      </c>
      <c r="D343" s="46">
        <v>17</v>
      </c>
      <c r="E343" s="46">
        <v>39</v>
      </c>
      <c r="F343" s="46">
        <v>0</v>
      </c>
      <c r="G343" s="46">
        <v>109</v>
      </c>
      <c r="H343" s="46" t="s">
        <v>377</v>
      </c>
      <c r="I343" s="46">
        <v>2</v>
      </c>
      <c r="J343" s="46">
        <v>10</v>
      </c>
      <c r="K343" s="59">
        <v>0.2</v>
      </c>
      <c r="L343" s="51">
        <v>2</v>
      </c>
      <c r="M343" s="51">
        <v>72</v>
      </c>
      <c r="N343" s="51">
        <v>3</v>
      </c>
      <c r="O343" s="51">
        <v>-2</v>
      </c>
      <c r="P343" s="48">
        <v>0.7</v>
      </c>
      <c r="Q343" s="48">
        <v>0.9</v>
      </c>
      <c r="R343" s="52">
        <v>0.7</v>
      </c>
      <c r="S343" s="48">
        <v>0.7</v>
      </c>
      <c r="T343" s="64">
        <v>36.5</v>
      </c>
      <c r="U343" s="14">
        <v>8</v>
      </c>
      <c r="V343" s="14">
        <v>3.5</v>
      </c>
      <c r="W343" s="14">
        <f t="shared" si="28"/>
        <v>-56.25</v>
      </c>
      <c r="X343" s="14">
        <f t="shared" si="29"/>
        <v>0.98</v>
      </c>
      <c r="Y343" s="10">
        <f t="shared" si="35"/>
        <v>34.199999999999932</v>
      </c>
      <c r="Z343" s="14">
        <f t="shared" si="30"/>
        <v>-1</v>
      </c>
      <c r="AA343" s="10">
        <f t="shared" si="36"/>
        <v>101.99999999999957</v>
      </c>
      <c r="AB343" s="14">
        <f t="shared" si="31"/>
        <v>-1</v>
      </c>
      <c r="AC343" s="10">
        <f t="shared" si="37"/>
        <v>97.640400000000014</v>
      </c>
      <c r="AD343" s="16" t="s">
        <v>363</v>
      </c>
      <c r="AE343" s="15" t="s">
        <v>723</v>
      </c>
      <c r="AF343" s="15">
        <v>4</v>
      </c>
      <c r="AG343" s="15" t="s">
        <v>985</v>
      </c>
    </row>
    <row r="344" spans="1:33" x14ac:dyDescent="0.25">
      <c r="A344" s="22" t="s">
        <v>849</v>
      </c>
      <c r="B344" s="47" t="s">
        <v>64</v>
      </c>
      <c r="C344" s="47" t="s">
        <v>850</v>
      </c>
      <c r="D344" s="46">
        <v>8</v>
      </c>
      <c r="E344" s="46">
        <v>36</v>
      </c>
      <c r="F344" s="46">
        <v>0</v>
      </c>
      <c r="G344" s="46">
        <v>119</v>
      </c>
      <c r="H344" s="46" t="s">
        <v>617</v>
      </c>
      <c r="I344" s="46">
        <v>1</v>
      </c>
      <c r="J344" s="46">
        <v>5</v>
      </c>
      <c r="K344" s="59">
        <v>0.2</v>
      </c>
      <c r="L344" s="51">
        <v>2</v>
      </c>
      <c r="M344" s="51">
        <v>74</v>
      </c>
      <c r="N344" s="51">
        <v>1</v>
      </c>
      <c r="O344" s="51">
        <v>9.5</v>
      </c>
      <c r="P344" s="48">
        <v>0.8</v>
      </c>
      <c r="Q344" s="48">
        <v>1</v>
      </c>
      <c r="R344" s="52">
        <v>0.8</v>
      </c>
      <c r="S344" s="48">
        <v>0.8</v>
      </c>
      <c r="T344" s="64">
        <v>28</v>
      </c>
      <c r="U344" s="12">
        <v>7.2</v>
      </c>
      <c r="V344" s="12">
        <v>5</v>
      </c>
      <c r="W344" s="10">
        <f t="shared" si="28"/>
        <v>-30.555555555555557</v>
      </c>
      <c r="X344" s="14">
        <f t="shared" si="29"/>
        <v>-1</v>
      </c>
      <c r="Y344" s="10">
        <f t="shared" si="35"/>
        <v>33.199999999999932</v>
      </c>
      <c r="Z344" s="14">
        <f t="shared" ref="Z344:Z452" si="38">IF(W344&lt;-66.66,1.96,-1)</f>
        <v>-1</v>
      </c>
      <c r="AA344" s="10">
        <f t="shared" si="36"/>
        <v>100.99999999999957</v>
      </c>
      <c r="AB344" s="14">
        <f t="shared" ref="AB344:AB452" si="39">IF(V344=1.01,(U344-1)*98%,-1)</f>
        <v>-1</v>
      </c>
      <c r="AC344" s="10">
        <f t="shared" si="37"/>
        <v>96.640400000000014</v>
      </c>
      <c r="AD344" s="16" t="s">
        <v>362</v>
      </c>
      <c r="AE344" s="15" t="s">
        <v>723</v>
      </c>
      <c r="AF344" s="15">
        <v>3</v>
      </c>
      <c r="AG344" s="15" t="s">
        <v>986</v>
      </c>
    </row>
    <row r="345" spans="1:33" x14ac:dyDescent="0.25">
      <c r="A345" s="22" t="s">
        <v>851</v>
      </c>
      <c r="B345" s="47" t="s">
        <v>42</v>
      </c>
      <c r="C345" s="47" t="s">
        <v>750</v>
      </c>
      <c r="D345" s="46">
        <v>5.5</v>
      </c>
      <c r="E345" s="46">
        <v>15</v>
      </c>
      <c r="F345" s="46">
        <v>0</v>
      </c>
      <c r="G345" s="46">
        <v>110</v>
      </c>
      <c r="H345" s="46" t="s">
        <v>347</v>
      </c>
      <c r="I345" s="46">
        <v>1</v>
      </c>
      <c r="J345" s="51">
        <v>8</v>
      </c>
      <c r="K345" s="59">
        <v>0.125</v>
      </c>
      <c r="L345" s="51">
        <v>3</v>
      </c>
      <c r="M345" s="51">
        <v>82</v>
      </c>
      <c r="N345" s="51">
        <v>1</v>
      </c>
      <c r="O345" s="51">
        <v>9.5</v>
      </c>
      <c r="P345" s="48">
        <v>0.875</v>
      </c>
      <c r="Q345" s="48">
        <v>0.875</v>
      </c>
      <c r="R345" s="52">
        <v>0.875</v>
      </c>
      <c r="S345" s="48">
        <v>0.875</v>
      </c>
      <c r="T345" s="64">
        <v>56.5</v>
      </c>
      <c r="U345" s="14">
        <v>3.6</v>
      </c>
      <c r="V345" s="14">
        <v>1.99</v>
      </c>
      <c r="W345" s="14">
        <f t="shared" si="28"/>
        <v>-44.722222222222221</v>
      </c>
      <c r="X345" s="14">
        <f t="shared" ref="X345:X452" si="40">IF(W345&lt;-49.99,0.98,-1)</f>
        <v>-1</v>
      </c>
      <c r="Y345" s="10">
        <f t="shared" si="35"/>
        <v>32.199999999999932</v>
      </c>
      <c r="Z345" s="14">
        <f t="shared" si="38"/>
        <v>-1</v>
      </c>
      <c r="AA345" s="10">
        <f t="shared" si="36"/>
        <v>99.999999999999574</v>
      </c>
      <c r="AB345" s="14">
        <f t="shared" si="39"/>
        <v>-1</v>
      </c>
      <c r="AC345" s="10">
        <f t="shared" si="37"/>
        <v>95.640400000000014</v>
      </c>
      <c r="AD345" s="16" t="s">
        <v>367</v>
      </c>
      <c r="AE345" s="15" t="s">
        <v>721</v>
      </c>
      <c r="AF345" s="15">
        <v>4</v>
      </c>
      <c r="AG345" s="15" t="s">
        <v>985</v>
      </c>
    </row>
    <row r="346" spans="1:33" x14ac:dyDescent="0.25">
      <c r="A346" s="22" t="s">
        <v>852</v>
      </c>
      <c r="B346" s="47" t="s">
        <v>352</v>
      </c>
      <c r="C346" s="47" t="s">
        <v>853</v>
      </c>
      <c r="D346" s="46">
        <v>3</v>
      </c>
      <c r="E346" s="46">
        <v>13</v>
      </c>
      <c r="F346" s="46">
        <v>0</v>
      </c>
      <c r="G346" s="46">
        <v>105</v>
      </c>
      <c r="H346" s="46" t="s">
        <v>637</v>
      </c>
      <c r="I346" s="46">
        <v>2</v>
      </c>
      <c r="J346" s="51">
        <v>14</v>
      </c>
      <c r="K346" s="59">
        <v>0.1429</v>
      </c>
      <c r="L346" s="51">
        <v>3</v>
      </c>
      <c r="M346" s="51">
        <v>69</v>
      </c>
      <c r="N346" s="51">
        <v>3</v>
      </c>
      <c r="O346" s="51">
        <v>-2</v>
      </c>
      <c r="P346" s="48">
        <v>0.71430000000000005</v>
      </c>
      <c r="Q346" s="48">
        <v>0.85709999999999997</v>
      </c>
      <c r="R346" s="52">
        <v>0.7142857142857143</v>
      </c>
      <c r="S346" s="48">
        <v>0.71430000000000005</v>
      </c>
      <c r="T346" s="64">
        <v>55</v>
      </c>
      <c r="U346" s="14">
        <v>4</v>
      </c>
      <c r="V346" s="14">
        <v>3.5</v>
      </c>
      <c r="W346" s="14">
        <f t="shared" si="28"/>
        <v>-12.5</v>
      </c>
      <c r="X346" s="14">
        <f t="shared" si="40"/>
        <v>-1</v>
      </c>
      <c r="Y346" s="10">
        <f t="shared" si="35"/>
        <v>31.199999999999932</v>
      </c>
      <c r="Z346" s="14">
        <f t="shared" si="38"/>
        <v>-1</v>
      </c>
      <c r="AA346" s="10">
        <f t="shared" si="36"/>
        <v>98.999999999999574</v>
      </c>
      <c r="AB346" s="14">
        <f t="shared" si="39"/>
        <v>-1</v>
      </c>
      <c r="AC346" s="10">
        <f t="shared" si="37"/>
        <v>94.640400000000014</v>
      </c>
      <c r="AD346" s="16" t="s">
        <v>363</v>
      </c>
      <c r="AE346" s="15" t="s">
        <v>723</v>
      </c>
      <c r="AF346" s="15">
        <v>5</v>
      </c>
      <c r="AG346" s="15" t="s">
        <v>986</v>
      </c>
    </row>
    <row r="347" spans="1:33" x14ac:dyDescent="0.25">
      <c r="A347" s="22" t="s">
        <v>854</v>
      </c>
      <c r="B347" s="47" t="s">
        <v>368</v>
      </c>
      <c r="C347" s="47" t="s">
        <v>808</v>
      </c>
      <c r="D347" s="46">
        <v>3.25</v>
      </c>
      <c r="E347" s="46">
        <v>13</v>
      </c>
      <c r="F347" s="46">
        <v>0</v>
      </c>
      <c r="G347" s="46">
        <v>117</v>
      </c>
      <c r="H347" s="46" t="s">
        <v>628</v>
      </c>
      <c r="I347" s="46">
        <v>1</v>
      </c>
      <c r="J347" s="46">
        <v>5</v>
      </c>
      <c r="K347" s="59">
        <v>0.2</v>
      </c>
      <c r="L347" s="51">
        <v>2</v>
      </c>
      <c r="M347" s="51">
        <v>83</v>
      </c>
      <c r="N347" s="51">
        <v>2</v>
      </c>
      <c r="O347" s="51">
        <v>-11.5</v>
      </c>
      <c r="P347" s="48">
        <v>1</v>
      </c>
      <c r="Q347" s="48">
        <v>1</v>
      </c>
      <c r="R347" s="52">
        <v>1</v>
      </c>
      <c r="S347" s="48">
        <v>1</v>
      </c>
      <c r="T347" s="64">
        <v>47.5</v>
      </c>
      <c r="U347" s="14">
        <v>6.4</v>
      </c>
      <c r="V347" s="14">
        <v>2</v>
      </c>
      <c r="W347" s="14">
        <f t="shared" si="28"/>
        <v>-68.75</v>
      </c>
      <c r="X347" s="14">
        <f t="shared" si="40"/>
        <v>0.98</v>
      </c>
      <c r="Y347" s="10">
        <f t="shared" si="35"/>
        <v>32.179999999999929</v>
      </c>
      <c r="Z347" s="14">
        <f t="shared" si="38"/>
        <v>1.96</v>
      </c>
      <c r="AA347" s="10">
        <f t="shared" si="36"/>
        <v>100.95999999999957</v>
      </c>
      <c r="AB347" s="14">
        <f t="shared" si="39"/>
        <v>-1</v>
      </c>
      <c r="AC347" s="10">
        <f t="shared" si="37"/>
        <v>93.640400000000014</v>
      </c>
      <c r="AD347" s="16" t="s">
        <v>363</v>
      </c>
      <c r="AE347" s="15" t="s">
        <v>723</v>
      </c>
      <c r="AF347" s="15">
        <v>4</v>
      </c>
      <c r="AG347" s="15" t="s">
        <v>986</v>
      </c>
    </row>
    <row r="348" spans="1:33" x14ac:dyDescent="0.25">
      <c r="A348" s="26" t="s">
        <v>855</v>
      </c>
      <c r="B348" s="47" t="s">
        <v>23</v>
      </c>
      <c r="C348" s="47" t="s">
        <v>576</v>
      </c>
      <c r="D348" s="46">
        <v>5</v>
      </c>
      <c r="E348" s="46">
        <v>18</v>
      </c>
      <c r="F348" s="46">
        <v>0</v>
      </c>
      <c r="G348" s="46">
        <v>119</v>
      </c>
      <c r="H348" s="46" t="s">
        <v>347</v>
      </c>
      <c r="I348" s="46">
        <v>2</v>
      </c>
      <c r="J348" s="46">
        <v>16</v>
      </c>
      <c r="K348" s="59">
        <v>0.125</v>
      </c>
      <c r="L348" s="51">
        <v>2</v>
      </c>
      <c r="M348" s="51">
        <v>62</v>
      </c>
      <c r="N348" s="51">
        <v>2</v>
      </c>
      <c r="O348" s="51">
        <v>-42</v>
      </c>
      <c r="P348" s="48">
        <v>0.75</v>
      </c>
      <c r="Q348" s="48">
        <v>0.9375</v>
      </c>
      <c r="R348" s="52">
        <v>0.75</v>
      </c>
      <c r="S348" s="48">
        <v>0.75</v>
      </c>
      <c r="T348" s="64">
        <v>74</v>
      </c>
      <c r="U348" s="14">
        <v>5.6</v>
      </c>
      <c r="V348" s="14">
        <v>1.01</v>
      </c>
      <c r="W348" s="14">
        <f t="shared" si="28"/>
        <v>-81.964285714285708</v>
      </c>
      <c r="X348" s="14">
        <f t="shared" si="40"/>
        <v>0.98</v>
      </c>
      <c r="Y348" s="10">
        <f t="shared" si="35"/>
        <v>33.159999999999926</v>
      </c>
      <c r="Z348" s="14">
        <f t="shared" si="38"/>
        <v>1.96</v>
      </c>
      <c r="AA348" s="10">
        <f t="shared" si="36"/>
        <v>102.91999999999956</v>
      </c>
      <c r="AB348" s="14">
        <f t="shared" si="39"/>
        <v>4.508</v>
      </c>
      <c r="AC348" s="10">
        <f t="shared" si="37"/>
        <v>98.148400000000009</v>
      </c>
      <c r="AD348" s="16" t="s">
        <v>367</v>
      </c>
      <c r="AE348" s="15" t="s">
        <v>723</v>
      </c>
      <c r="AF348" s="15">
        <v>3</v>
      </c>
      <c r="AG348" s="15" t="s">
        <v>985</v>
      </c>
    </row>
    <row r="349" spans="1:33" x14ac:dyDescent="0.25">
      <c r="A349" s="22" t="s">
        <v>856</v>
      </c>
      <c r="B349" s="47" t="s">
        <v>327</v>
      </c>
      <c r="C349" s="47" t="s">
        <v>657</v>
      </c>
      <c r="D349" s="46">
        <v>7</v>
      </c>
      <c r="E349" s="46">
        <v>20</v>
      </c>
      <c r="F349" s="46">
        <v>0</v>
      </c>
      <c r="G349" s="46">
        <v>110</v>
      </c>
      <c r="H349" s="46" t="s">
        <v>618</v>
      </c>
      <c r="I349" s="46">
        <v>2</v>
      </c>
      <c r="J349" s="46">
        <v>8</v>
      </c>
      <c r="K349" s="59">
        <v>0.25</v>
      </c>
      <c r="L349" s="51">
        <v>2</v>
      </c>
      <c r="M349" s="51">
        <v>70</v>
      </c>
      <c r="N349" s="51">
        <v>1</v>
      </c>
      <c r="O349" s="51">
        <v>-21</v>
      </c>
      <c r="P349" s="48">
        <v>0.875</v>
      </c>
      <c r="Q349" s="48">
        <v>0.875</v>
      </c>
      <c r="R349" s="52">
        <v>0.875</v>
      </c>
      <c r="S349" s="48">
        <v>0.875</v>
      </c>
      <c r="T349" s="64">
        <v>56.5</v>
      </c>
      <c r="U349" s="14">
        <v>5</v>
      </c>
      <c r="V349" s="14">
        <v>1.01</v>
      </c>
      <c r="W349" s="14">
        <f t="shared" si="28"/>
        <v>-79.8</v>
      </c>
      <c r="X349" s="14">
        <f t="shared" si="40"/>
        <v>0.98</v>
      </c>
      <c r="Y349" s="10">
        <f t="shared" si="35"/>
        <v>34.139999999999922</v>
      </c>
      <c r="Z349" s="14">
        <f t="shared" si="38"/>
        <v>1.96</v>
      </c>
      <c r="AA349" s="10">
        <f t="shared" si="36"/>
        <v>104.87999999999955</v>
      </c>
      <c r="AB349" s="14">
        <f t="shared" si="39"/>
        <v>3.92</v>
      </c>
      <c r="AC349" s="10">
        <f t="shared" si="37"/>
        <v>102.06840000000001</v>
      </c>
      <c r="AD349" s="16" t="s">
        <v>362</v>
      </c>
      <c r="AE349" s="15" t="s">
        <v>721</v>
      </c>
      <c r="AF349" s="15">
        <v>0</v>
      </c>
      <c r="AG349" s="15" t="s">
        <v>985</v>
      </c>
    </row>
    <row r="350" spans="1:33" x14ac:dyDescent="0.25">
      <c r="A350" s="26" t="s">
        <v>860</v>
      </c>
      <c r="B350" s="47" t="s">
        <v>16</v>
      </c>
      <c r="C350" s="47" t="s">
        <v>857</v>
      </c>
      <c r="D350" s="46">
        <v>4.5</v>
      </c>
      <c r="E350" s="46">
        <v>45</v>
      </c>
      <c r="F350" s="46">
        <v>0</v>
      </c>
      <c r="G350" s="46">
        <v>113</v>
      </c>
      <c r="H350" s="46" t="s">
        <v>636</v>
      </c>
      <c r="I350" s="46">
        <v>1</v>
      </c>
      <c r="J350" s="46">
        <v>5</v>
      </c>
      <c r="K350" s="59">
        <v>0.2</v>
      </c>
      <c r="L350" s="51">
        <v>3</v>
      </c>
      <c r="M350" s="51">
        <v>81</v>
      </c>
      <c r="N350" s="51">
        <v>2</v>
      </c>
      <c r="O350" s="51">
        <v>-11.5</v>
      </c>
      <c r="P350" s="48">
        <v>0.8</v>
      </c>
      <c r="Q350" s="48">
        <v>1</v>
      </c>
      <c r="R350" s="52">
        <v>0.8</v>
      </c>
      <c r="S350" s="48">
        <v>0.8</v>
      </c>
      <c r="T350" s="64">
        <v>28</v>
      </c>
      <c r="U350" s="14">
        <v>6.4</v>
      </c>
      <c r="V350" s="14">
        <v>1.01</v>
      </c>
      <c r="W350" s="14">
        <f t="shared" si="28"/>
        <v>-84.21875</v>
      </c>
      <c r="X350" s="14">
        <f t="shared" si="40"/>
        <v>0.98</v>
      </c>
      <c r="Y350" s="10">
        <f t="shared" si="35"/>
        <v>35.119999999999919</v>
      </c>
      <c r="Z350" s="14">
        <f t="shared" si="38"/>
        <v>1.96</v>
      </c>
      <c r="AA350" s="10">
        <f t="shared" si="36"/>
        <v>106.83999999999955</v>
      </c>
      <c r="AB350" s="14">
        <f t="shared" si="39"/>
        <v>5.2919999999999998</v>
      </c>
      <c r="AC350" s="10">
        <f t="shared" si="37"/>
        <v>107.36040000000001</v>
      </c>
      <c r="AD350" s="16" t="s">
        <v>362</v>
      </c>
      <c r="AE350" s="15" t="s">
        <v>721</v>
      </c>
      <c r="AF350" s="15">
        <v>4</v>
      </c>
      <c r="AG350" s="15" t="s">
        <v>985</v>
      </c>
    </row>
    <row r="351" spans="1:33" x14ac:dyDescent="0.25">
      <c r="A351" s="22" t="s">
        <v>860</v>
      </c>
      <c r="B351" s="47" t="s">
        <v>16</v>
      </c>
      <c r="C351" s="47" t="s">
        <v>653</v>
      </c>
      <c r="D351" s="46">
        <v>4.5</v>
      </c>
      <c r="E351" s="46">
        <v>27</v>
      </c>
      <c r="F351" s="46">
        <v>0</v>
      </c>
      <c r="G351" s="46">
        <v>119</v>
      </c>
      <c r="H351" s="46" t="s">
        <v>644</v>
      </c>
      <c r="I351" s="46">
        <v>1</v>
      </c>
      <c r="J351" s="46">
        <v>9</v>
      </c>
      <c r="K351" s="59">
        <v>0.1111</v>
      </c>
      <c r="L351" s="51">
        <v>2</v>
      </c>
      <c r="M351" s="51">
        <v>57</v>
      </c>
      <c r="N351" s="51">
        <v>3</v>
      </c>
      <c r="O351" s="51">
        <v>28.5</v>
      </c>
      <c r="P351" s="48">
        <v>0.77780000000000005</v>
      </c>
      <c r="Q351" s="48">
        <v>1</v>
      </c>
      <c r="R351" s="52">
        <v>0.77777777777777779</v>
      </c>
      <c r="S351" s="48">
        <v>0.77780000000000005</v>
      </c>
      <c r="T351" s="64">
        <v>46.5</v>
      </c>
      <c r="U351" s="14">
        <v>4.2</v>
      </c>
      <c r="V351" s="14">
        <v>3.55</v>
      </c>
      <c r="W351" s="14">
        <f t="shared" si="28"/>
        <v>-15.476190476190482</v>
      </c>
      <c r="X351" s="14">
        <f t="shared" si="40"/>
        <v>-1</v>
      </c>
      <c r="Y351" s="10">
        <f t="shared" si="35"/>
        <v>34.119999999999919</v>
      </c>
      <c r="Z351" s="14">
        <f t="shared" si="38"/>
        <v>-1</v>
      </c>
      <c r="AA351" s="10">
        <f t="shared" si="36"/>
        <v>105.83999999999955</v>
      </c>
      <c r="AB351" s="14">
        <f t="shared" si="39"/>
        <v>-1</v>
      </c>
      <c r="AC351" s="10">
        <f t="shared" si="37"/>
        <v>106.36040000000001</v>
      </c>
      <c r="AD351" s="16" t="s">
        <v>362</v>
      </c>
      <c r="AE351" s="15" t="s">
        <v>721</v>
      </c>
      <c r="AF351" s="15">
        <v>4</v>
      </c>
      <c r="AG351" s="15" t="s">
        <v>985</v>
      </c>
    </row>
    <row r="352" spans="1:33" x14ac:dyDescent="0.25">
      <c r="A352" s="22" t="s">
        <v>859</v>
      </c>
      <c r="B352" s="47" t="s">
        <v>69</v>
      </c>
      <c r="C352" s="47" t="s">
        <v>405</v>
      </c>
      <c r="D352" s="46">
        <v>6</v>
      </c>
      <c r="E352" s="46">
        <v>31</v>
      </c>
      <c r="F352" s="46">
        <v>0</v>
      </c>
      <c r="G352" s="46">
        <v>117</v>
      </c>
      <c r="H352" s="46" t="s">
        <v>438</v>
      </c>
      <c r="I352" s="46">
        <v>3</v>
      </c>
      <c r="J352" s="46">
        <v>15</v>
      </c>
      <c r="K352" s="59">
        <v>0.2</v>
      </c>
      <c r="L352" s="51">
        <v>3</v>
      </c>
      <c r="M352" s="51">
        <v>74</v>
      </c>
      <c r="N352" s="51">
        <v>3</v>
      </c>
      <c r="O352" s="51">
        <v>-32.5</v>
      </c>
      <c r="P352" s="48">
        <v>0.73329999999999995</v>
      </c>
      <c r="Q352" s="48">
        <v>0.73329999999999995</v>
      </c>
      <c r="R352" s="52">
        <v>0.73333333333333328</v>
      </c>
      <c r="S352" s="48">
        <v>0.73329999999999995</v>
      </c>
      <c r="T352" s="64">
        <v>64.5</v>
      </c>
      <c r="U352" s="14">
        <v>8</v>
      </c>
      <c r="V352" s="14">
        <v>8.8000000000000007</v>
      </c>
      <c r="W352" s="14">
        <f t="shared" si="28"/>
        <v>10.000000000000014</v>
      </c>
      <c r="X352" s="14">
        <f t="shared" si="40"/>
        <v>-1</v>
      </c>
      <c r="Y352" s="10">
        <f t="shared" si="35"/>
        <v>33.119999999999919</v>
      </c>
      <c r="Z352" s="14">
        <f t="shared" si="38"/>
        <v>-1</v>
      </c>
      <c r="AA352" s="10">
        <f t="shared" si="36"/>
        <v>104.83999999999955</v>
      </c>
      <c r="AB352" s="14">
        <f t="shared" si="39"/>
        <v>-1</v>
      </c>
      <c r="AC352" s="10">
        <f t="shared" si="37"/>
        <v>105.36040000000001</v>
      </c>
      <c r="AD352" s="16" t="s">
        <v>362</v>
      </c>
      <c r="AE352" s="15" t="s">
        <v>723</v>
      </c>
      <c r="AF352" s="15">
        <v>4</v>
      </c>
      <c r="AG352" s="15" t="s">
        <v>986</v>
      </c>
    </row>
    <row r="353" spans="1:33" x14ac:dyDescent="0.25">
      <c r="A353" s="22" t="s">
        <v>858</v>
      </c>
      <c r="B353" s="47" t="s">
        <v>49</v>
      </c>
      <c r="C353" s="47" t="s">
        <v>615</v>
      </c>
      <c r="D353" s="46">
        <v>9</v>
      </c>
      <c r="E353" s="46">
        <v>29</v>
      </c>
      <c r="F353" s="46">
        <v>0</v>
      </c>
      <c r="G353" s="46">
        <v>115</v>
      </c>
      <c r="H353" s="46" t="s">
        <v>392</v>
      </c>
      <c r="I353" s="46">
        <v>1</v>
      </c>
      <c r="J353" s="46">
        <v>8</v>
      </c>
      <c r="K353" s="59">
        <v>0.125</v>
      </c>
      <c r="L353" s="51">
        <v>3</v>
      </c>
      <c r="M353" s="51">
        <v>55</v>
      </c>
      <c r="N353" s="51">
        <v>1</v>
      </c>
      <c r="O353" s="51">
        <v>-21</v>
      </c>
      <c r="P353" s="48">
        <v>0.75</v>
      </c>
      <c r="Q353" s="48">
        <v>0.875</v>
      </c>
      <c r="R353" s="52">
        <v>0.75</v>
      </c>
      <c r="S353" s="48">
        <v>0.75</v>
      </c>
      <c r="T353" s="64">
        <v>37</v>
      </c>
      <c r="U353" s="14">
        <v>7</v>
      </c>
      <c r="V353" s="14">
        <v>1.9</v>
      </c>
      <c r="W353" s="14">
        <f t="shared" ref="W353:W452" si="41">SUM(V353/U353)*100-100</f>
        <v>-72.857142857142861</v>
      </c>
      <c r="X353" s="14">
        <f t="shared" si="40"/>
        <v>0.98</v>
      </c>
      <c r="Y353" s="10">
        <f t="shared" si="35"/>
        <v>34.099999999999916</v>
      </c>
      <c r="Z353" s="14">
        <f t="shared" si="38"/>
        <v>1.96</v>
      </c>
      <c r="AA353" s="10">
        <f t="shared" si="36"/>
        <v>106.79999999999954</v>
      </c>
      <c r="AB353" s="14">
        <f t="shared" si="39"/>
        <v>-1</v>
      </c>
      <c r="AC353" s="10">
        <f t="shared" si="37"/>
        <v>104.36040000000001</v>
      </c>
      <c r="AD353" s="16" t="s">
        <v>362</v>
      </c>
      <c r="AE353" s="15" t="s">
        <v>721</v>
      </c>
      <c r="AF353" s="15">
        <v>4</v>
      </c>
      <c r="AG353" s="15" t="s">
        <v>985</v>
      </c>
    </row>
    <row r="354" spans="1:33" x14ac:dyDescent="0.25">
      <c r="A354" s="22" t="s">
        <v>861</v>
      </c>
      <c r="B354" s="47" t="s">
        <v>352</v>
      </c>
      <c r="C354" s="47" t="s">
        <v>829</v>
      </c>
      <c r="D354" s="46">
        <v>8</v>
      </c>
      <c r="E354" s="46">
        <v>13</v>
      </c>
      <c r="F354" s="46">
        <v>0</v>
      </c>
      <c r="G354" s="46">
        <v>89</v>
      </c>
      <c r="H354" s="46" t="s">
        <v>616</v>
      </c>
      <c r="I354" s="46">
        <v>1</v>
      </c>
      <c r="J354" s="46">
        <v>7</v>
      </c>
      <c r="K354" s="59">
        <v>0.1429</v>
      </c>
      <c r="L354" s="51">
        <v>2</v>
      </c>
      <c r="M354" s="51">
        <v>56</v>
      </c>
      <c r="N354" s="51">
        <v>2</v>
      </c>
      <c r="O354" s="51">
        <v>-11.5</v>
      </c>
      <c r="P354" s="48">
        <v>0.71430000000000005</v>
      </c>
      <c r="Q354" s="48">
        <v>0.85709999999999997</v>
      </c>
      <c r="R354" s="52">
        <v>0.7142857142857143</v>
      </c>
      <c r="S354" s="48">
        <v>0.71430000000000005</v>
      </c>
      <c r="T354" s="64">
        <v>27.5</v>
      </c>
      <c r="U354" s="14">
        <v>8</v>
      </c>
      <c r="V354" s="14">
        <v>1.28</v>
      </c>
      <c r="W354" s="14">
        <f t="shared" si="41"/>
        <v>-84</v>
      </c>
      <c r="X354" s="14">
        <f t="shared" si="40"/>
        <v>0.98</v>
      </c>
      <c r="Y354" s="10">
        <f t="shared" si="35"/>
        <v>35.079999999999913</v>
      </c>
      <c r="Z354" s="14">
        <f t="shared" si="38"/>
        <v>1.96</v>
      </c>
      <c r="AA354" s="10">
        <f t="shared" si="36"/>
        <v>108.75999999999954</v>
      </c>
      <c r="AB354" s="14">
        <f t="shared" si="39"/>
        <v>-1</v>
      </c>
      <c r="AC354" s="10">
        <f t="shared" si="37"/>
        <v>103.36040000000001</v>
      </c>
      <c r="AD354" s="16" t="s">
        <v>362</v>
      </c>
      <c r="AE354" s="15" t="s">
        <v>721</v>
      </c>
      <c r="AF354" s="15">
        <v>4</v>
      </c>
      <c r="AG354" s="15" t="s">
        <v>986</v>
      </c>
    </row>
    <row r="355" spans="1:33" x14ac:dyDescent="0.25">
      <c r="A355" s="22" t="s">
        <v>862</v>
      </c>
      <c r="B355" s="47" t="s">
        <v>211</v>
      </c>
      <c r="C355" s="47" t="s">
        <v>830</v>
      </c>
      <c r="D355" s="46">
        <v>3.75</v>
      </c>
      <c r="E355" s="46">
        <v>23</v>
      </c>
      <c r="F355" s="46">
        <v>0</v>
      </c>
      <c r="G355" s="46">
        <v>100</v>
      </c>
      <c r="H355" s="46" t="s">
        <v>597</v>
      </c>
      <c r="I355" s="46">
        <v>1</v>
      </c>
      <c r="J355" s="46">
        <v>7</v>
      </c>
      <c r="K355" s="59">
        <v>0.1429</v>
      </c>
      <c r="L355" s="51">
        <v>2</v>
      </c>
      <c r="M355" s="51">
        <v>57</v>
      </c>
      <c r="N355" s="51">
        <v>1</v>
      </c>
      <c r="O355" s="51">
        <v>-21</v>
      </c>
      <c r="P355" s="48">
        <v>0.71430000000000005</v>
      </c>
      <c r="Q355" s="48">
        <v>0.71430000000000005</v>
      </c>
      <c r="R355" s="52">
        <v>0.7142857142857143</v>
      </c>
      <c r="S355" s="48">
        <v>0.71430000000000005</v>
      </c>
      <c r="T355" s="64">
        <v>27.5</v>
      </c>
      <c r="U355" s="14">
        <v>3.6</v>
      </c>
      <c r="V355" s="14">
        <v>1.01</v>
      </c>
      <c r="W355" s="14">
        <f t="shared" si="41"/>
        <v>-71.944444444444443</v>
      </c>
      <c r="X355" s="14">
        <f t="shared" si="40"/>
        <v>0.98</v>
      </c>
      <c r="Y355" s="10">
        <f t="shared" si="35"/>
        <v>36.05999999999991</v>
      </c>
      <c r="Z355" s="14">
        <f t="shared" si="38"/>
        <v>1.96</v>
      </c>
      <c r="AA355" s="10">
        <f t="shared" si="36"/>
        <v>110.71999999999953</v>
      </c>
      <c r="AB355" s="14">
        <f t="shared" si="39"/>
        <v>2.548</v>
      </c>
      <c r="AC355" s="10">
        <f t="shared" si="37"/>
        <v>105.90840000000001</v>
      </c>
      <c r="AD355" s="16" t="s">
        <v>362</v>
      </c>
      <c r="AE355" s="15" t="s">
        <v>721</v>
      </c>
      <c r="AF355" s="15">
        <v>5</v>
      </c>
      <c r="AG355" s="15" t="s">
        <v>985</v>
      </c>
    </row>
    <row r="356" spans="1:33" x14ac:dyDescent="0.25">
      <c r="A356" s="22" t="s">
        <v>863</v>
      </c>
      <c r="B356" s="47" t="s">
        <v>47</v>
      </c>
      <c r="C356" s="47" t="s">
        <v>864</v>
      </c>
      <c r="D356" s="46">
        <v>3.5</v>
      </c>
      <c r="E356" s="46">
        <v>9</v>
      </c>
      <c r="F356" s="46">
        <v>0</v>
      </c>
      <c r="G356" s="46">
        <v>119</v>
      </c>
      <c r="H356" s="46" t="s">
        <v>417</v>
      </c>
      <c r="I356" s="46">
        <v>1</v>
      </c>
      <c r="J356" s="46">
        <v>5</v>
      </c>
      <c r="K356" s="59">
        <v>0.2</v>
      </c>
      <c r="L356" s="51">
        <v>2</v>
      </c>
      <c r="M356" s="51">
        <v>71</v>
      </c>
      <c r="N356" s="51">
        <v>1</v>
      </c>
      <c r="O356" s="51">
        <v>9.5</v>
      </c>
      <c r="P356" s="48">
        <v>0.8</v>
      </c>
      <c r="Q356" s="48">
        <v>1</v>
      </c>
      <c r="R356" s="52">
        <v>0.8</v>
      </c>
      <c r="S356" s="48">
        <v>0.8</v>
      </c>
      <c r="T356" s="64">
        <v>28</v>
      </c>
      <c r="U356" s="14">
        <v>4.7</v>
      </c>
      <c r="V356" s="14">
        <v>4</v>
      </c>
      <c r="W356" s="14">
        <f t="shared" si="41"/>
        <v>-14.893617021276597</v>
      </c>
      <c r="X356" s="14">
        <f t="shared" si="40"/>
        <v>-1</v>
      </c>
      <c r="Y356" s="10">
        <f t="shared" si="35"/>
        <v>35.05999999999991</v>
      </c>
      <c r="Z356" s="14">
        <f t="shared" si="38"/>
        <v>-1</v>
      </c>
      <c r="AA356" s="10">
        <f t="shared" si="36"/>
        <v>109.71999999999953</v>
      </c>
      <c r="AB356" s="14">
        <f t="shared" si="39"/>
        <v>-1</v>
      </c>
      <c r="AC356" s="10">
        <f t="shared" si="37"/>
        <v>104.90840000000001</v>
      </c>
      <c r="AD356" s="16" t="s">
        <v>362</v>
      </c>
      <c r="AE356" s="15" t="s">
        <v>723</v>
      </c>
      <c r="AF356" s="15">
        <v>4</v>
      </c>
      <c r="AG356" s="15" t="s">
        <v>986</v>
      </c>
    </row>
    <row r="357" spans="1:33" x14ac:dyDescent="0.25">
      <c r="A357" s="22" t="s">
        <v>865</v>
      </c>
      <c r="B357" s="47" t="s">
        <v>277</v>
      </c>
      <c r="C357" s="47" t="s">
        <v>651</v>
      </c>
      <c r="D357" s="46">
        <v>7</v>
      </c>
      <c r="E357" s="46">
        <v>49</v>
      </c>
      <c r="F357" s="46">
        <v>0</v>
      </c>
      <c r="G357" s="46">
        <v>118</v>
      </c>
      <c r="H357" s="46" t="s">
        <v>447</v>
      </c>
      <c r="I357" s="46">
        <v>1</v>
      </c>
      <c r="J357" s="46">
        <v>7</v>
      </c>
      <c r="K357" s="59">
        <v>0.1429</v>
      </c>
      <c r="L357" s="51">
        <v>2</v>
      </c>
      <c r="M357" s="51">
        <v>73</v>
      </c>
      <c r="N357" s="51">
        <v>2</v>
      </c>
      <c r="O357" s="51">
        <v>19</v>
      </c>
      <c r="P357" s="48">
        <v>0.85709999999999997</v>
      </c>
      <c r="Q357" s="48">
        <v>1</v>
      </c>
      <c r="R357" s="52">
        <v>0.8571428571428571</v>
      </c>
      <c r="S357" s="48">
        <v>0.85709999999999997</v>
      </c>
      <c r="T357" s="64">
        <v>47</v>
      </c>
      <c r="U357" s="14">
        <v>3.65</v>
      </c>
      <c r="V357" s="14">
        <v>1.52</v>
      </c>
      <c r="W357" s="14">
        <f t="shared" si="41"/>
        <v>-58.356164383561641</v>
      </c>
      <c r="X357" s="14">
        <f t="shared" si="40"/>
        <v>0.98</v>
      </c>
      <c r="Y357" s="10">
        <f t="shared" si="35"/>
        <v>36.039999999999907</v>
      </c>
      <c r="Z357" s="14">
        <f t="shared" si="38"/>
        <v>-1</v>
      </c>
      <c r="AA357" s="10">
        <f t="shared" si="36"/>
        <v>108.71999999999953</v>
      </c>
      <c r="AB357" s="14">
        <f t="shared" si="39"/>
        <v>-1</v>
      </c>
      <c r="AC357" s="10">
        <f t="shared" si="37"/>
        <v>103.90840000000001</v>
      </c>
      <c r="AD357" s="16" t="s">
        <v>362</v>
      </c>
      <c r="AE357" s="15" t="s">
        <v>723</v>
      </c>
      <c r="AF357" s="15">
        <v>3</v>
      </c>
      <c r="AG357" s="15" t="s">
        <v>985</v>
      </c>
    </row>
    <row r="358" spans="1:33" x14ac:dyDescent="0.25">
      <c r="A358" s="22" t="s">
        <v>866</v>
      </c>
      <c r="B358" s="47" t="s">
        <v>324</v>
      </c>
      <c r="C358" s="47" t="s">
        <v>629</v>
      </c>
      <c r="D358" s="46">
        <v>4.5</v>
      </c>
      <c r="E358" s="46">
        <v>16</v>
      </c>
      <c r="F358" s="46">
        <v>0</v>
      </c>
      <c r="G358" s="46">
        <v>116</v>
      </c>
      <c r="H358" s="46" t="s">
        <v>628</v>
      </c>
      <c r="I358" s="46">
        <v>1</v>
      </c>
      <c r="J358" s="46">
        <v>9</v>
      </c>
      <c r="K358" s="59">
        <v>0.1111</v>
      </c>
      <c r="L358" s="51">
        <v>2</v>
      </c>
      <c r="M358" s="51">
        <v>78</v>
      </c>
      <c r="N358" s="51">
        <v>2</v>
      </c>
      <c r="O358" s="51">
        <v>19</v>
      </c>
      <c r="P358" s="48">
        <v>0.77780000000000005</v>
      </c>
      <c r="Q358" s="48">
        <v>0.88890000000000002</v>
      </c>
      <c r="R358" s="52">
        <v>0.77777777777777779</v>
      </c>
      <c r="S358" s="48">
        <v>0.77780000000000005</v>
      </c>
      <c r="T358" s="64">
        <v>46.5</v>
      </c>
      <c r="U358" s="14">
        <v>7.4</v>
      </c>
      <c r="V358" s="14">
        <v>1.91</v>
      </c>
      <c r="W358" s="14">
        <f t="shared" si="41"/>
        <v>-74.189189189189193</v>
      </c>
      <c r="X358" s="14">
        <f t="shared" si="40"/>
        <v>0.98</v>
      </c>
      <c r="Y358" s="10">
        <f t="shared" si="35"/>
        <v>37.019999999999904</v>
      </c>
      <c r="Z358" s="14">
        <f t="shared" si="38"/>
        <v>1.96</v>
      </c>
      <c r="AA358" s="10">
        <f t="shared" si="36"/>
        <v>110.67999999999952</v>
      </c>
      <c r="AB358" s="14">
        <f t="shared" si="39"/>
        <v>-1</v>
      </c>
      <c r="AC358" s="10">
        <f t="shared" si="37"/>
        <v>102.90840000000001</v>
      </c>
      <c r="AD358" s="16" t="s">
        <v>362</v>
      </c>
      <c r="AE358" s="15" t="s">
        <v>723</v>
      </c>
      <c r="AF358" s="15">
        <v>4</v>
      </c>
      <c r="AG358" s="15" t="s">
        <v>985</v>
      </c>
    </row>
    <row r="359" spans="1:33" x14ac:dyDescent="0.25">
      <c r="A359" s="26" t="s">
        <v>868</v>
      </c>
      <c r="B359" s="47" t="s">
        <v>23</v>
      </c>
      <c r="C359" s="47" t="s">
        <v>650</v>
      </c>
      <c r="D359" s="46">
        <v>6.5</v>
      </c>
      <c r="E359" s="46">
        <v>20</v>
      </c>
      <c r="F359" s="46">
        <v>0</v>
      </c>
      <c r="G359" s="46">
        <v>120</v>
      </c>
      <c r="H359" s="46" t="s">
        <v>869</v>
      </c>
      <c r="I359" s="46">
        <v>1</v>
      </c>
      <c r="J359" s="46">
        <v>9</v>
      </c>
      <c r="K359" s="59">
        <v>0.1111</v>
      </c>
      <c r="L359" s="51">
        <v>3</v>
      </c>
      <c r="M359" s="51">
        <v>61</v>
      </c>
      <c r="N359" s="51">
        <v>3</v>
      </c>
      <c r="O359" s="51">
        <v>-2</v>
      </c>
      <c r="P359" s="48">
        <v>0.77780000000000005</v>
      </c>
      <c r="Q359" s="48">
        <v>1</v>
      </c>
      <c r="R359" s="52">
        <v>0.77777777777777779</v>
      </c>
      <c r="S359" s="48">
        <v>0.77780000000000005</v>
      </c>
      <c r="T359" s="64">
        <v>46.5</v>
      </c>
      <c r="U359" s="14">
        <v>4</v>
      </c>
      <c r="V359" s="14">
        <v>3.8</v>
      </c>
      <c r="W359" s="14">
        <f t="shared" si="41"/>
        <v>-5</v>
      </c>
      <c r="X359" s="14">
        <f t="shared" si="40"/>
        <v>-1</v>
      </c>
      <c r="Y359" s="10">
        <f t="shared" si="35"/>
        <v>36.019999999999904</v>
      </c>
      <c r="Z359" s="14">
        <f t="shared" si="38"/>
        <v>-1</v>
      </c>
      <c r="AA359" s="10">
        <f t="shared" si="36"/>
        <v>109.67999999999952</v>
      </c>
      <c r="AB359" s="14">
        <f t="shared" si="39"/>
        <v>-1</v>
      </c>
      <c r="AC359" s="10">
        <f t="shared" si="37"/>
        <v>101.90840000000001</v>
      </c>
      <c r="AD359" s="16" t="s">
        <v>363</v>
      </c>
      <c r="AE359" s="15" t="s">
        <v>721</v>
      </c>
      <c r="AF359" s="15">
        <v>4</v>
      </c>
      <c r="AG359" s="15" t="s">
        <v>985</v>
      </c>
    </row>
    <row r="360" spans="1:33" x14ac:dyDescent="0.25">
      <c r="A360" s="22" t="s">
        <v>867</v>
      </c>
      <c r="B360" s="47" t="s">
        <v>632</v>
      </c>
      <c r="C360" s="47" t="s">
        <v>857</v>
      </c>
      <c r="D360" s="46">
        <v>7</v>
      </c>
      <c r="E360" s="46">
        <v>12</v>
      </c>
      <c r="F360" s="46">
        <v>0</v>
      </c>
      <c r="G360" s="46">
        <v>113</v>
      </c>
      <c r="H360" s="46" t="s">
        <v>636</v>
      </c>
      <c r="I360" s="46">
        <v>2</v>
      </c>
      <c r="J360" s="46">
        <v>6</v>
      </c>
      <c r="K360" s="59">
        <v>0.33329999999999999</v>
      </c>
      <c r="L360" s="51">
        <v>3</v>
      </c>
      <c r="M360" s="51">
        <v>100</v>
      </c>
      <c r="N360" s="51">
        <v>3</v>
      </c>
      <c r="O360" s="51">
        <v>-32.5</v>
      </c>
      <c r="P360" s="48">
        <v>0.83330000000000004</v>
      </c>
      <c r="Q360" s="48">
        <v>1</v>
      </c>
      <c r="R360" s="52">
        <v>0.83333333333333337</v>
      </c>
      <c r="S360" s="48">
        <v>0.83330000000000004</v>
      </c>
      <c r="T360" s="64">
        <v>37.5</v>
      </c>
      <c r="U360" s="14">
        <v>6.96</v>
      </c>
      <c r="V360" s="14">
        <v>4</v>
      </c>
      <c r="W360" s="14">
        <f t="shared" si="41"/>
        <v>-42.52873563218391</v>
      </c>
      <c r="X360" s="14">
        <f t="shared" si="40"/>
        <v>-1</v>
      </c>
      <c r="Y360" s="10">
        <f t="shared" si="35"/>
        <v>35.019999999999904</v>
      </c>
      <c r="Z360" s="14">
        <f t="shared" si="38"/>
        <v>-1</v>
      </c>
      <c r="AA360" s="10">
        <f t="shared" si="36"/>
        <v>108.67999999999952</v>
      </c>
      <c r="AB360" s="14">
        <f t="shared" si="39"/>
        <v>-1</v>
      </c>
      <c r="AC360" s="10">
        <f t="shared" si="37"/>
        <v>100.90840000000001</v>
      </c>
      <c r="AD360" s="16" t="s">
        <v>363</v>
      </c>
      <c r="AE360" s="15" t="s">
        <v>721</v>
      </c>
      <c r="AF360" s="15">
        <v>3</v>
      </c>
      <c r="AG360" s="15" t="s">
        <v>985</v>
      </c>
    </row>
    <row r="361" spans="1:33" x14ac:dyDescent="0.25">
      <c r="A361" s="22" t="s">
        <v>870</v>
      </c>
      <c r="B361" s="47" t="s">
        <v>371</v>
      </c>
      <c r="C361" s="47" t="s">
        <v>648</v>
      </c>
      <c r="D361" s="46">
        <v>7</v>
      </c>
      <c r="E361" s="46">
        <v>26</v>
      </c>
      <c r="F361" s="46">
        <v>0</v>
      </c>
      <c r="G361" s="46">
        <v>112</v>
      </c>
      <c r="H361" s="46" t="s">
        <v>588</v>
      </c>
      <c r="I361" s="46">
        <v>3</v>
      </c>
      <c r="J361" s="46">
        <v>11</v>
      </c>
      <c r="K361" s="59">
        <v>0.2727</v>
      </c>
      <c r="L361" s="51">
        <v>2</v>
      </c>
      <c r="M361" s="51">
        <v>77</v>
      </c>
      <c r="N361" s="51">
        <v>2</v>
      </c>
      <c r="O361" s="51">
        <v>19</v>
      </c>
      <c r="P361" s="48">
        <v>0.72729999999999995</v>
      </c>
      <c r="Q361" s="48">
        <v>0.90910000000000002</v>
      </c>
      <c r="R361" s="52">
        <v>0.72727272727272729</v>
      </c>
      <c r="S361" s="48">
        <v>0.72729999999999995</v>
      </c>
      <c r="T361" s="64">
        <v>46</v>
      </c>
      <c r="U361" s="14">
        <v>8.1999999999999993</v>
      </c>
      <c r="V361" s="14">
        <v>7.8</v>
      </c>
      <c r="W361" s="14">
        <f t="shared" si="41"/>
        <v>-4.8780487804878021</v>
      </c>
      <c r="X361" s="14">
        <f t="shared" si="40"/>
        <v>-1</v>
      </c>
      <c r="Y361" s="10">
        <f t="shared" si="35"/>
        <v>34.019999999999904</v>
      </c>
      <c r="Z361" s="14">
        <f t="shared" si="38"/>
        <v>-1</v>
      </c>
      <c r="AA361" s="10">
        <f t="shared" si="36"/>
        <v>107.67999999999952</v>
      </c>
      <c r="AB361" s="14">
        <f t="shared" si="39"/>
        <v>-1</v>
      </c>
      <c r="AC361" s="10">
        <f t="shared" si="37"/>
        <v>99.908400000000015</v>
      </c>
      <c r="AD361" s="16" t="s">
        <v>362</v>
      </c>
      <c r="AE361" s="15" t="s">
        <v>723</v>
      </c>
      <c r="AF361" s="15">
        <v>4</v>
      </c>
      <c r="AG361" s="15" t="s">
        <v>985</v>
      </c>
    </row>
    <row r="362" spans="1:33" x14ac:dyDescent="0.25">
      <c r="A362" s="22" t="s">
        <v>872</v>
      </c>
      <c r="B362" s="47" t="s">
        <v>211</v>
      </c>
      <c r="C362" s="47" t="s">
        <v>634</v>
      </c>
      <c r="D362" s="46">
        <v>5.5</v>
      </c>
      <c r="E362" s="46">
        <v>29</v>
      </c>
      <c r="F362" s="46">
        <v>0</v>
      </c>
      <c r="G362" s="46">
        <v>109</v>
      </c>
      <c r="H362" s="46" t="s">
        <v>581</v>
      </c>
      <c r="I362" s="46">
        <v>2</v>
      </c>
      <c r="J362" s="46">
        <v>12</v>
      </c>
      <c r="K362" s="59">
        <v>0.16669999999999999</v>
      </c>
      <c r="L362" s="51">
        <v>2</v>
      </c>
      <c r="M362" s="51">
        <v>54</v>
      </c>
      <c r="N362" s="51">
        <v>2</v>
      </c>
      <c r="O362" s="51">
        <v>-42</v>
      </c>
      <c r="P362" s="48">
        <v>0.75</v>
      </c>
      <c r="Q362" s="48">
        <v>0.83330000000000004</v>
      </c>
      <c r="R362" s="52">
        <v>0.75</v>
      </c>
      <c r="S362" s="48">
        <v>0.75</v>
      </c>
      <c r="T362" s="64">
        <v>55.5</v>
      </c>
      <c r="U362" s="14">
        <v>6.2</v>
      </c>
      <c r="V362" s="14">
        <v>4.5</v>
      </c>
      <c r="W362" s="14">
        <f t="shared" si="41"/>
        <v>-27.41935483870968</v>
      </c>
      <c r="X362" s="14">
        <f t="shared" si="40"/>
        <v>-1</v>
      </c>
      <c r="Y362" s="10">
        <f t="shared" si="35"/>
        <v>33.019999999999904</v>
      </c>
      <c r="Z362" s="14">
        <f t="shared" si="38"/>
        <v>-1</v>
      </c>
      <c r="AA362" s="10">
        <f t="shared" si="36"/>
        <v>106.67999999999952</v>
      </c>
      <c r="AB362" s="14">
        <f t="shared" si="39"/>
        <v>-1</v>
      </c>
      <c r="AC362" s="10">
        <f t="shared" si="37"/>
        <v>98.908400000000015</v>
      </c>
      <c r="AD362" s="16" t="s">
        <v>362</v>
      </c>
      <c r="AE362" s="15" t="s">
        <v>721</v>
      </c>
      <c r="AF362" s="15">
        <v>4</v>
      </c>
      <c r="AG362" s="15" t="s">
        <v>985</v>
      </c>
    </row>
    <row r="363" spans="1:33" x14ac:dyDescent="0.25">
      <c r="A363" s="22" t="s">
        <v>871</v>
      </c>
      <c r="B363" s="47" t="s">
        <v>339</v>
      </c>
      <c r="C363" s="47" t="s">
        <v>645</v>
      </c>
      <c r="D363" s="46">
        <v>3</v>
      </c>
      <c r="E363" s="46">
        <v>20</v>
      </c>
      <c r="F363" s="46">
        <v>0</v>
      </c>
      <c r="G363" s="46">
        <v>101</v>
      </c>
      <c r="H363" s="46" t="s">
        <v>646</v>
      </c>
      <c r="I363" s="46">
        <v>1</v>
      </c>
      <c r="J363" s="46">
        <v>8</v>
      </c>
      <c r="K363" s="59">
        <v>0.125</v>
      </c>
      <c r="L363" s="51">
        <v>3</v>
      </c>
      <c r="M363" s="51">
        <v>54</v>
      </c>
      <c r="N363" s="51">
        <v>1</v>
      </c>
      <c r="O363" s="51">
        <v>-21</v>
      </c>
      <c r="P363" s="48">
        <v>0.875</v>
      </c>
      <c r="Q363" s="48">
        <v>1</v>
      </c>
      <c r="R363" s="52">
        <v>0.875</v>
      </c>
      <c r="S363" s="48">
        <v>0.875</v>
      </c>
      <c r="T363" s="64">
        <v>56.5</v>
      </c>
      <c r="U363" s="14">
        <v>6.4</v>
      </c>
      <c r="V363" s="14">
        <v>6</v>
      </c>
      <c r="W363" s="14">
        <f t="shared" si="41"/>
        <v>-6.25</v>
      </c>
      <c r="X363" s="14">
        <f t="shared" si="40"/>
        <v>-1</v>
      </c>
      <c r="Y363" s="10">
        <f t="shared" si="35"/>
        <v>32.019999999999904</v>
      </c>
      <c r="Z363" s="14">
        <f t="shared" si="38"/>
        <v>-1</v>
      </c>
      <c r="AA363" s="10">
        <f t="shared" si="36"/>
        <v>105.67999999999952</v>
      </c>
      <c r="AB363" s="14">
        <f t="shared" si="39"/>
        <v>-1</v>
      </c>
      <c r="AC363" s="10">
        <f t="shared" si="37"/>
        <v>97.908400000000015</v>
      </c>
      <c r="AD363" s="16" t="s">
        <v>362</v>
      </c>
      <c r="AE363" s="15" t="s">
        <v>723</v>
      </c>
      <c r="AF363" s="15">
        <v>5</v>
      </c>
      <c r="AG363" s="15" t="s">
        <v>985</v>
      </c>
    </row>
    <row r="364" spans="1:33" x14ac:dyDescent="0.25">
      <c r="A364" s="22" t="s">
        <v>873</v>
      </c>
      <c r="B364" s="47" t="s">
        <v>292</v>
      </c>
      <c r="C364" s="47" t="s">
        <v>742</v>
      </c>
      <c r="D364" s="46">
        <v>13</v>
      </c>
      <c r="E364" s="46">
        <v>34</v>
      </c>
      <c r="F364" s="46">
        <v>0</v>
      </c>
      <c r="G364" s="46">
        <v>115</v>
      </c>
      <c r="H364" s="46" t="s">
        <v>618</v>
      </c>
      <c r="I364" s="46">
        <v>1</v>
      </c>
      <c r="J364" s="46">
        <v>7</v>
      </c>
      <c r="K364" s="59">
        <v>0.1429</v>
      </c>
      <c r="L364" s="51">
        <v>3</v>
      </c>
      <c r="M364" s="51">
        <v>90</v>
      </c>
      <c r="N364" s="51">
        <v>1</v>
      </c>
      <c r="O364" s="51">
        <v>9.5</v>
      </c>
      <c r="P364" s="48">
        <v>0.71430000000000005</v>
      </c>
      <c r="Q364" s="48">
        <v>0.85709999999999997</v>
      </c>
      <c r="R364" s="52">
        <v>0.7142857142857143</v>
      </c>
      <c r="S364" s="48">
        <v>0.71430000000000005</v>
      </c>
      <c r="T364" s="64">
        <v>27.5</v>
      </c>
      <c r="U364" s="14">
        <v>6.6</v>
      </c>
      <c r="V364" s="14">
        <v>4.5</v>
      </c>
      <c r="W364" s="14">
        <f t="shared" si="41"/>
        <v>-31.818181818181813</v>
      </c>
      <c r="X364" s="14">
        <f t="shared" si="40"/>
        <v>-1</v>
      </c>
      <c r="Y364" s="10">
        <f t="shared" si="35"/>
        <v>31.019999999999904</v>
      </c>
      <c r="Z364" s="14">
        <f t="shared" si="38"/>
        <v>-1</v>
      </c>
      <c r="AA364" s="10">
        <f t="shared" si="36"/>
        <v>104.67999999999952</v>
      </c>
      <c r="AB364" s="14">
        <f t="shared" si="39"/>
        <v>-1</v>
      </c>
      <c r="AC364" s="10">
        <f t="shared" si="37"/>
        <v>96.908400000000015</v>
      </c>
      <c r="AD364" s="16" t="s">
        <v>363</v>
      </c>
      <c r="AE364" s="15" t="s">
        <v>721</v>
      </c>
      <c r="AF364" s="15">
        <v>0</v>
      </c>
      <c r="AG364" s="15" t="s">
        <v>986</v>
      </c>
    </row>
    <row r="365" spans="1:33" x14ac:dyDescent="0.25">
      <c r="A365" s="22" t="s">
        <v>874</v>
      </c>
      <c r="B365" s="47" t="s">
        <v>371</v>
      </c>
      <c r="C365" s="47" t="s">
        <v>635</v>
      </c>
      <c r="D365" s="46">
        <v>10</v>
      </c>
      <c r="E365" s="46">
        <v>60</v>
      </c>
      <c r="F365" s="46">
        <v>0</v>
      </c>
      <c r="G365" s="46">
        <v>99</v>
      </c>
      <c r="H365" s="46" t="s">
        <v>630</v>
      </c>
      <c r="I365" s="46">
        <v>1</v>
      </c>
      <c r="J365" s="46">
        <v>8</v>
      </c>
      <c r="K365" s="59">
        <v>0.125</v>
      </c>
      <c r="L365" s="51">
        <v>2</v>
      </c>
      <c r="M365" s="51">
        <v>83</v>
      </c>
      <c r="N365" s="51">
        <v>1</v>
      </c>
      <c r="O365" s="51">
        <v>9.5</v>
      </c>
      <c r="P365" s="48">
        <v>0.75</v>
      </c>
      <c r="Q365" s="48">
        <v>1</v>
      </c>
      <c r="R365" s="52">
        <v>0.75</v>
      </c>
      <c r="S365" s="48">
        <v>0.75</v>
      </c>
      <c r="T365" s="64">
        <v>37</v>
      </c>
      <c r="U365" s="14">
        <v>7.6</v>
      </c>
      <c r="V365" s="14">
        <v>1.01</v>
      </c>
      <c r="W365" s="14">
        <f t="shared" si="41"/>
        <v>-86.71052631578948</v>
      </c>
      <c r="X365" s="14">
        <f t="shared" si="40"/>
        <v>0.98</v>
      </c>
      <c r="Y365" s="10">
        <f t="shared" si="35"/>
        <v>31.999999999999904</v>
      </c>
      <c r="Z365" s="14">
        <f t="shared" si="38"/>
        <v>1.96</v>
      </c>
      <c r="AA365" s="10">
        <f t="shared" si="36"/>
        <v>106.63999999999952</v>
      </c>
      <c r="AB365" s="14">
        <f t="shared" si="39"/>
        <v>6.468</v>
      </c>
      <c r="AC365" s="10">
        <f t="shared" si="37"/>
        <v>103.37640000000002</v>
      </c>
      <c r="AD365" s="16" t="s">
        <v>362</v>
      </c>
      <c r="AE365" s="15" t="s">
        <v>721</v>
      </c>
      <c r="AF365" s="15">
        <v>4</v>
      </c>
      <c r="AG365" s="15" t="s">
        <v>985</v>
      </c>
    </row>
    <row r="366" spans="1:33" x14ac:dyDescent="0.25">
      <c r="A366" s="22" t="s">
        <v>875</v>
      </c>
      <c r="B366" s="47" t="s">
        <v>277</v>
      </c>
      <c r="C366" s="47" t="s">
        <v>442</v>
      </c>
      <c r="D366" s="46">
        <v>11</v>
      </c>
      <c r="E366" s="46">
        <v>35</v>
      </c>
      <c r="F366" s="46">
        <v>0</v>
      </c>
      <c r="G366" s="46">
        <v>110</v>
      </c>
      <c r="H366" s="46" t="s">
        <v>627</v>
      </c>
      <c r="I366" s="46">
        <v>2</v>
      </c>
      <c r="J366" s="46">
        <v>11</v>
      </c>
      <c r="K366" s="59">
        <v>0.18179999999999999</v>
      </c>
      <c r="L366" s="51">
        <v>3</v>
      </c>
      <c r="M366" s="51">
        <v>55</v>
      </c>
      <c r="N366" s="51">
        <v>1</v>
      </c>
      <c r="O366" s="51">
        <v>-21</v>
      </c>
      <c r="P366" s="48">
        <v>0.72729999999999995</v>
      </c>
      <c r="Q366" s="48">
        <v>0.81820000000000004</v>
      </c>
      <c r="R366" s="52">
        <v>0.72727272727272729</v>
      </c>
      <c r="S366" s="48">
        <v>0.72729999999999995</v>
      </c>
      <c r="T366" s="64">
        <v>46</v>
      </c>
      <c r="U366" s="14">
        <v>5.5</v>
      </c>
      <c r="V366" s="14">
        <v>5.6</v>
      </c>
      <c r="W366" s="14">
        <f t="shared" si="41"/>
        <v>1.818181818181813</v>
      </c>
      <c r="X366" s="14">
        <f t="shared" si="40"/>
        <v>-1</v>
      </c>
      <c r="Y366" s="10">
        <f t="shared" si="35"/>
        <v>30.999999999999904</v>
      </c>
      <c r="Z366" s="14">
        <f t="shared" si="38"/>
        <v>-1</v>
      </c>
      <c r="AA366" s="10">
        <f t="shared" si="36"/>
        <v>105.63999999999952</v>
      </c>
      <c r="AB366" s="14">
        <f t="shared" si="39"/>
        <v>-1</v>
      </c>
      <c r="AC366" s="10">
        <f t="shared" si="37"/>
        <v>102.37640000000002</v>
      </c>
      <c r="AD366" s="16" t="s">
        <v>362</v>
      </c>
      <c r="AE366" s="15" t="s">
        <v>723</v>
      </c>
      <c r="AF366" s="15">
        <v>3</v>
      </c>
      <c r="AG366" s="15" t="s">
        <v>986</v>
      </c>
    </row>
    <row r="367" spans="1:33" x14ac:dyDescent="0.25">
      <c r="A367" s="22" t="s">
        <v>876</v>
      </c>
      <c r="B367" s="47" t="s">
        <v>23</v>
      </c>
      <c r="C367" s="47" t="s">
        <v>806</v>
      </c>
      <c r="D367" s="46">
        <v>4.5</v>
      </c>
      <c r="E367" s="46">
        <v>25</v>
      </c>
      <c r="F367" s="46">
        <v>0</v>
      </c>
      <c r="G367" s="46">
        <v>112</v>
      </c>
      <c r="H367" s="46" t="s">
        <v>877</v>
      </c>
      <c r="I367" s="46">
        <v>4</v>
      </c>
      <c r="J367" s="46">
        <v>14</v>
      </c>
      <c r="K367" s="59">
        <v>0.28570000000000001</v>
      </c>
      <c r="L367" s="51">
        <v>2</v>
      </c>
      <c r="M367" s="51">
        <v>70</v>
      </c>
      <c r="N367" s="51">
        <v>1</v>
      </c>
      <c r="O367" s="51">
        <v>9.5</v>
      </c>
      <c r="P367" s="48">
        <v>0.71430000000000005</v>
      </c>
      <c r="Q367" s="48">
        <v>0.92859999999999998</v>
      </c>
      <c r="R367" s="52">
        <v>0.7142857142857143</v>
      </c>
      <c r="S367" s="48">
        <v>0.71430000000000005</v>
      </c>
      <c r="T367" s="64">
        <v>55</v>
      </c>
      <c r="U367" s="14">
        <v>9</v>
      </c>
      <c r="V367" s="14">
        <v>2.02</v>
      </c>
      <c r="W367" s="14">
        <f t="shared" si="41"/>
        <v>-77.555555555555557</v>
      </c>
      <c r="X367" s="14">
        <f t="shared" si="40"/>
        <v>0.98</v>
      </c>
      <c r="Y367" s="10">
        <f t="shared" si="35"/>
        <v>31.979999999999905</v>
      </c>
      <c r="Z367" s="14">
        <f t="shared" si="38"/>
        <v>1.96</v>
      </c>
      <c r="AA367" s="10">
        <f t="shared" si="36"/>
        <v>107.59999999999951</v>
      </c>
      <c r="AB367" s="14">
        <f t="shared" si="39"/>
        <v>-1</v>
      </c>
      <c r="AC367" s="10">
        <f t="shared" si="37"/>
        <v>101.37640000000002</v>
      </c>
      <c r="AD367" s="16" t="s">
        <v>362</v>
      </c>
      <c r="AE367" s="15" t="s">
        <v>723</v>
      </c>
      <c r="AF367" s="15">
        <v>3</v>
      </c>
      <c r="AG367" s="15" t="s">
        <v>985</v>
      </c>
    </row>
    <row r="368" spans="1:33" x14ac:dyDescent="0.25">
      <c r="A368" s="22" t="s">
        <v>878</v>
      </c>
      <c r="B368" s="47" t="s">
        <v>55</v>
      </c>
      <c r="C368" s="47" t="s">
        <v>805</v>
      </c>
      <c r="D368" s="46">
        <v>9</v>
      </c>
      <c r="E368" s="46">
        <v>49</v>
      </c>
      <c r="F368" s="46">
        <v>0</v>
      </c>
      <c r="G368" s="46">
        <v>116</v>
      </c>
      <c r="H368" s="46" t="s">
        <v>565</v>
      </c>
      <c r="I368" s="46">
        <v>2</v>
      </c>
      <c r="J368" s="46">
        <v>7</v>
      </c>
      <c r="K368" s="59">
        <v>0.28570000000000001</v>
      </c>
      <c r="L368" s="51">
        <v>2</v>
      </c>
      <c r="M368" s="51">
        <v>107</v>
      </c>
      <c r="N368" s="51">
        <v>4</v>
      </c>
      <c r="O368" s="51">
        <v>7.5</v>
      </c>
      <c r="P368" s="48">
        <v>0.85709999999999997</v>
      </c>
      <c r="Q368" s="48">
        <v>0.85709999999999997</v>
      </c>
      <c r="R368" s="52">
        <v>0.8571428571428571</v>
      </c>
      <c r="S368" s="48">
        <v>0.85709999999999997</v>
      </c>
      <c r="T368" s="64">
        <v>47</v>
      </c>
      <c r="U368" s="14">
        <v>5.3</v>
      </c>
      <c r="V368" s="14">
        <v>1.9</v>
      </c>
      <c r="W368" s="14">
        <f t="shared" si="41"/>
        <v>-64.15094339622641</v>
      </c>
      <c r="X368" s="14">
        <f t="shared" si="40"/>
        <v>0.98</v>
      </c>
      <c r="Y368" s="10">
        <f t="shared" si="35"/>
        <v>32.959999999999901</v>
      </c>
      <c r="Z368" s="14">
        <f t="shared" si="38"/>
        <v>-1</v>
      </c>
      <c r="AA368" s="10">
        <f t="shared" si="36"/>
        <v>106.59999999999951</v>
      </c>
      <c r="AB368" s="14">
        <f t="shared" si="39"/>
        <v>-1</v>
      </c>
      <c r="AC368" s="10">
        <f t="shared" si="37"/>
        <v>100.37640000000002</v>
      </c>
      <c r="AD368" s="16" t="s">
        <v>362</v>
      </c>
      <c r="AE368" s="15" t="s">
        <v>723</v>
      </c>
      <c r="AF368" s="15">
        <v>4</v>
      </c>
      <c r="AG368" s="15" t="s">
        <v>985</v>
      </c>
    </row>
    <row r="369" spans="1:33" x14ac:dyDescent="0.25">
      <c r="A369" s="22" t="s">
        <v>879</v>
      </c>
      <c r="B369" s="47" t="s">
        <v>55</v>
      </c>
      <c r="C369" s="47" t="s">
        <v>880</v>
      </c>
      <c r="D369" s="46">
        <v>5.5</v>
      </c>
      <c r="E369" s="46">
        <v>15</v>
      </c>
      <c r="F369" s="46">
        <v>0</v>
      </c>
      <c r="G369" s="46">
        <v>97</v>
      </c>
      <c r="H369" s="46" t="s">
        <v>640</v>
      </c>
      <c r="I369" s="46">
        <v>1</v>
      </c>
      <c r="J369" s="46">
        <v>7</v>
      </c>
      <c r="K369" s="59">
        <v>0.1429</v>
      </c>
      <c r="L369" s="51">
        <v>2</v>
      </c>
      <c r="M369" s="51">
        <v>75</v>
      </c>
      <c r="N369" s="51">
        <v>2</v>
      </c>
      <c r="O369" s="51">
        <v>-11.5</v>
      </c>
      <c r="P369" s="48">
        <v>0.71430000000000005</v>
      </c>
      <c r="Q369" s="48">
        <v>0.85709999999999997</v>
      </c>
      <c r="R369" s="52">
        <v>0.7142857142857143</v>
      </c>
      <c r="S369" s="48">
        <v>0.71430000000000005</v>
      </c>
      <c r="T369" s="64">
        <v>27.5</v>
      </c>
      <c r="U369" s="14">
        <v>5.6</v>
      </c>
      <c r="V369" s="14">
        <v>5.4</v>
      </c>
      <c r="W369" s="14">
        <f t="shared" si="41"/>
        <v>-3.5714285714285552</v>
      </c>
      <c r="X369" s="14">
        <f t="shared" si="40"/>
        <v>-1</v>
      </c>
      <c r="Y369" s="10">
        <f t="shared" si="35"/>
        <v>31.959999999999901</v>
      </c>
      <c r="Z369" s="14">
        <f t="shared" si="38"/>
        <v>-1</v>
      </c>
      <c r="AA369" s="10">
        <f t="shared" si="36"/>
        <v>105.59999999999951</v>
      </c>
      <c r="AB369" s="14">
        <f t="shared" si="39"/>
        <v>-1</v>
      </c>
      <c r="AC369" s="10">
        <f t="shared" si="37"/>
        <v>99.376400000000018</v>
      </c>
      <c r="AD369" s="16" t="s">
        <v>362</v>
      </c>
      <c r="AE369" s="15" t="s">
        <v>721</v>
      </c>
      <c r="AF369" s="15">
        <v>5</v>
      </c>
      <c r="AG369" s="15" t="s">
        <v>986</v>
      </c>
    </row>
    <row r="370" spans="1:33" x14ac:dyDescent="0.25">
      <c r="A370" s="22" t="s">
        <v>881</v>
      </c>
      <c r="B370" s="47" t="s">
        <v>55</v>
      </c>
      <c r="C370" s="47" t="s">
        <v>835</v>
      </c>
      <c r="D370" s="46">
        <v>4.5</v>
      </c>
      <c r="E370" s="46">
        <v>22</v>
      </c>
      <c r="F370" s="46">
        <v>0</v>
      </c>
      <c r="G370" s="46">
        <v>117</v>
      </c>
      <c r="H370" s="46" t="s">
        <v>617</v>
      </c>
      <c r="I370" s="46">
        <v>2</v>
      </c>
      <c r="J370" s="46">
        <v>7</v>
      </c>
      <c r="K370" s="59">
        <v>0.28570000000000001</v>
      </c>
      <c r="L370" s="51">
        <v>2</v>
      </c>
      <c r="M370" s="51">
        <v>77</v>
      </c>
      <c r="N370" s="51">
        <v>2</v>
      </c>
      <c r="O370" s="51">
        <v>-11.5</v>
      </c>
      <c r="P370" s="48">
        <v>0.71430000000000005</v>
      </c>
      <c r="Q370" s="48">
        <v>0.85709999999999997</v>
      </c>
      <c r="R370" s="52">
        <v>0.7142857142857143</v>
      </c>
      <c r="S370" s="48">
        <v>0.71430000000000005</v>
      </c>
      <c r="T370" s="64">
        <v>27.5</v>
      </c>
      <c r="U370" s="14">
        <v>5.6</v>
      </c>
      <c r="V370" s="14">
        <v>1.72</v>
      </c>
      <c r="W370" s="14">
        <f t="shared" si="41"/>
        <v>-69.285714285714278</v>
      </c>
      <c r="X370" s="14">
        <f t="shared" si="40"/>
        <v>0.98</v>
      </c>
      <c r="Y370" s="10">
        <f t="shared" si="35"/>
        <v>32.939999999999898</v>
      </c>
      <c r="Z370" s="14">
        <f t="shared" si="38"/>
        <v>1.96</v>
      </c>
      <c r="AA370" s="10">
        <f t="shared" si="36"/>
        <v>107.5599999999995</v>
      </c>
      <c r="AB370" s="14">
        <f t="shared" si="39"/>
        <v>-1</v>
      </c>
      <c r="AC370" s="10">
        <f t="shared" si="37"/>
        <v>98.376400000000018</v>
      </c>
      <c r="AD370" s="16" t="s">
        <v>362</v>
      </c>
      <c r="AE370" s="15" t="s">
        <v>721</v>
      </c>
      <c r="AF370" s="15">
        <v>4</v>
      </c>
      <c r="AG370" s="15" t="s">
        <v>985</v>
      </c>
    </row>
    <row r="371" spans="1:33" x14ac:dyDescent="0.25">
      <c r="A371" s="25">
        <v>44209.666666666664</v>
      </c>
      <c r="B371" s="65" t="s">
        <v>324</v>
      </c>
      <c r="C371" s="65" t="s">
        <v>829</v>
      </c>
      <c r="D371" s="66">
        <v>8</v>
      </c>
      <c r="E371" s="67">
        <v>42</v>
      </c>
      <c r="F371" s="66">
        <v>0</v>
      </c>
      <c r="G371" s="67">
        <v>96</v>
      </c>
      <c r="H371" s="65" t="s">
        <v>616</v>
      </c>
      <c r="I371" s="66">
        <v>1</v>
      </c>
      <c r="J371" s="66">
        <v>8</v>
      </c>
      <c r="K371" s="68">
        <v>0.125</v>
      </c>
      <c r="L371" s="65">
        <v>2</v>
      </c>
      <c r="M371" s="65">
        <v>70</v>
      </c>
      <c r="N371" s="65">
        <v>3</v>
      </c>
      <c r="O371" s="66">
        <v>-2</v>
      </c>
      <c r="P371" s="68">
        <v>0.75</v>
      </c>
      <c r="Q371" s="68">
        <v>0.875</v>
      </c>
      <c r="R371" s="69">
        <v>44414</v>
      </c>
      <c r="S371" s="68">
        <v>0.75</v>
      </c>
      <c r="T371" s="70">
        <v>37</v>
      </c>
      <c r="U371" s="14">
        <v>6.05</v>
      </c>
      <c r="V371" s="14">
        <v>5</v>
      </c>
      <c r="W371" s="14">
        <f t="shared" si="41"/>
        <v>-17.355371900826441</v>
      </c>
      <c r="X371" s="14">
        <f t="shared" si="40"/>
        <v>-1</v>
      </c>
      <c r="Y371" s="10">
        <f t="shared" si="35"/>
        <v>31.939999999999898</v>
      </c>
      <c r="Z371" s="14">
        <f t="shared" si="38"/>
        <v>-1</v>
      </c>
      <c r="AA371" s="10">
        <f t="shared" si="36"/>
        <v>106.5599999999995</v>
      </c>
      <c r="AB371" s="14">
        <f t="shared" si="39"/>
        <v>-1</v>
      </c>
      <c r="AC371" s="10">
        <f t="shared" si="37"/>
        <v>97.376400000000018</v>
      </c>
      <c r="AD371" s="16" t="s">
        <v>362</v>
      </c>
      <c r="AE371" s="15" t="s">
        <v>721</v>
      </c>
      <c r="AF371" s="15">
        <v>5</v>
      </c>
      <c r="AG371" s="15" t="s">
        <v>985</v>
      </c>
    </row>
    <row r="372" spans="1:33" x14ac:dyDescent="0.25">
      <c r="A372" s="25">
        <v>44226.659722222219</v>
      </c>
      <c r="B372" s="65" t="s">
        <v>23</v>
      </c>
      <c r="C372" s="65" t="s">
        <v>806</v>
      </c>
      <c r="D372" s="66">
        <v>6</v>
      </c>
      <c r="E372" s="67">
        <v>32</v>
      </c>
      <c r="F372" s="66">
        <v>0</v>
      </c>
      <c r="G372" s="67">
        <v>112</v>
      </c>
      <c r="H372" s="65" t="s">
        <v>136</v>
      </c>
      <c r="I372" s="66">
        <v>4</v>
      </c>
      <c r="J372" s="66">
        <v>15</v>
      </c>
      <c r="K372" s="68">
        <v>0.26669999999999999</v>
      </c>
      <c r="L372" s="65">
        <v>2</v>
      </c>
      <c r="M372" s="65">
        <v>73</v>
      </c>
      <c r="N372" s="65">
        <v>2</v>
      </c>
      <c r="O372" s="66">
        <v>19</v>
      </c>
      <c r="P372" s="68">
        <v>0.73329999999999995</v>
      </c>
      <c r="Q372" s="68">
        <v>0.93330000000000002</v>
      </c>
      <c r="R372" s="69">
        <v>42309</v>
      </c>
      <c r="S372" s="68">
        <v>0.73329999999999995</v>
      </c>
      <c r="T372" s="70">
        <v>64.5</v>
      </c>
      <c r="U372" s="14">
        <v>5</v>
      </c>
      <c r="V372" s="14">
        <v>1.01</v>
      </c>
      <c r="W372" s="14">
        <f t="shared" si="41"/>
        <v>-79.8</v>
      </c>
      <c r="X372" s="14">
        <f t="shared" si="40"/>
        <v>0.98</v>
      </c>
      <c r="Y372" s="10">
        <f t="shared" si="35"/>
        <v>32.919999999999895</v>
      </c>
      <c r="Z372" s="14">
        <f t="shared" si="38"/>
        <v>1.96</v>
      </c>
      <c r="AA372" s="10">
        <f t="shared" si="36"/>
        <v>108.5199999999995</v>
      </c>
      <c r="AB372" s="14">
        <f t="shared" si="39"/>
        <v>3.92</v>
      </c>
      <c r="AC372" s="10">
        <f t="shared" si="37"/>
        <v>101.29640000000002</v>
      </c>
      <c r="AD372" s="16" t="s">
        <v>362</v>
      </c>
      <c r="AE372" s="15" t="s">
        <v>723</v>
      </c>
      <c r="AF372" s="15">
        <v>4</v>
      </c>
      <c r="AG372" s="15" t="s">
        <v>985</v>
      </c>
    </row>
    <row r="373" spans="1:33" x14ac:dyDescent="0.25">
      <c r="A373" s="25">
        <v>44251.597222222219</v>
      </c>
      <c r="B373" s="65" t="s">
        <v>23</v>
      </c>
      <c r="C373" s="65" t="s">
        <v>806</v>
      </c>
      <c r="D373" s="66">
        <v>4</v>
      </c>
      <c r="E373" s="67">
        <v>25</v>
      </c>
      <c r="F373" s="66">
        <v>0</v>
      </c>
      <c r="G373" s="67">
        <v>120</v>
      </c>
      <c r="H373" s="65" t="s">
        <v>136</v>
      </c>
      <c r="I373" s="65">
        <v>5</v>
      </c>
      <c r="J373" s="66">
        <v>16</v>
      </c>
      <c r="K373" s="68">
        <v>0.3125</v>
      </c>
      <c r="L373" s="65">
        <v>2</v>
      </c>
      <c r="M373" s="65">
        <v>79</v>
      </c>
      <c r="N373" s="65">
        <v>2</v>
      </c>
      <c r="O373" s="66">
        <v>19</v>
      </c>
      <c r="P373" s="68">
        <v>0.75</v>
      </c>
      <c r="Q373" s="68">
        <v>0.9375</v>
      </c>
      <c r="R373" s="69">
        <v>0.75</v>
      </c>
      <c r="S373" s="68">
        <v>0.75</v>
      </c>
      <c r="T373" s="65">
        <v>74</v>
      </c>
      <c r="U373" s="14">
        <v>5.8</v>
      </c>
      <c r="V373" s="14">
        <v>3.2</v>
      </c>
      <c r="W373" s="14">
        <f t="shared" si="41"/>
        <v>-44.827586206896555</v>
      </c>
      <c r="X373" s="14">
        <f t="shared" si="40"/>
        <v>-1</v>
      </c>
      <c r="Y373" s="10">
        <f t="shared" si="35"/>
        <v>31.919999999999895</v>
      </c>
      <c r="Z373" s="14">
        <f t="shared" si="38"/>
        <v>-1</v>
      </c>
      <c r="AA373" s="10">
        <f t="shared" si="36"/>
        <v>107.5199999999995</v>
      </c>
      <c r="AB373" s="14">
        <f t="shared" si="39"/>
        <v>-1</v>
      </c>
      <c r="AC373" s="10">
        <f t="shared" si="37"/>
        <v>100.29640000000002</v>
      </c>
      <c r="AD373" s="16" t="s">
        <v>363</v>
      </c>
      <c r="AE373" s="15" t="s">
        <v>723</v>
      </c>
      <c r="AF373" s="15">
        <v>3</v>
      </c>
      <c r="AG373" s="15" t="s">
        <v>986</v>
      </c>
    </row>
    <row r="374" spans="1:33" x14ac:dyDescent="0.25">
      <c r="A374" s="25">
        <v>44252.607638888891</v>
      </c>
      <c r="B374" s="65" t="s">
        <v>339</v>
      </c>
      <c r="C374" s="66" t="s">
        <v>884</v>
      </c>
      <c r="D374" s="66">
        <v>7</v>
      </c>
      <c r="E374" s="67">
        <v>65</v>
      </c>
      <c r="F374" s="66">
        <v>0</v>
      </c>
      <c r="G374" s="67">
        <v>113</v>
      </c>
      <c r="H374" s="65" t="s">
        <v>633</v>
      </c>
      <c r="I374" s="66">
        <v>1</v>
      </c>
      <c r="J374" s="66">
        <v>5</v>
      </c>
      <c r="K374" s="68">
        <v>0.2</v>
      </c>
      <c r="L374" s="65">
        <v>3</v>
      </c>
      <c r="M374" s="65">
        <v>92</v>
      </c>
      <c r="N374" s="65">
        <v>2</v>
      </c>
      <c r="O374" s="66">
        <v>-11.5</v>
      </c>
      <c r="P374" s="68">
        <v>0.8</v>
      </c>
      <c r="Q374" s="68">
        <v>0.8</v>
      </c>
      <c r="R374" s="69">
        <v>0.8</v>
      </c>
      <c r="S374" s="68">
        <v>0.8</v>
      </c>
      <c r="T374" s="70">
        <v>28</v>
      </c>
      <c r="U374" s="14">
        <v>4</v>
      </c>
      <c r="V374" s="14">
        <v>1.4</v>
      </c>
      <c r="W374" s="14">
        <f t="shared" si="41"/>
        <v>-65</v>
      </c>
      <c r="X374" s="14">
        <f t="shared" si="40"/>
        <v>0.98</v>
      </c>
      <c r="Y374" s="10">
        <f t="shared" si="35"/>
        <v>32.899999999999892</v>
      </c>
      <c r="Z374" s="14">
        <f t="shared" si="38"/>
        <v>-1</v>
      </c>
      <c r="AA374" s="10">
        <f t="shared" si="36"/>
        <v>106.5199999999995</v>
      </c>
      <c r="AB374" s="14">
        <f t="shared" si="39"/>
        <v>-1</v>
      </c>
      <c r="AC374" s="10">
        <f t="shared" si="37"/>
        <v>99.29640000000002</v>
      </c>
      <c r="AD374" s="16" t="s">
        <v>362</v>
      </c>
      <c r="AE374" s="15" t="s">
        <v>723</v>
      </c>
      <c r="AF374" s="15">
        <v>4</v>
      </c>
      <c r="AG374" s="15" t="s">
        <v>985</v>
      </c>
    </row>
    <row r="375" spans="1:33" x14ac:dyDescent="0.25">
      <c r="A375" s="25">
        <v>44258.631944444445</v>
      </c>
      <c r="B375" s="65" t="s">
        <v>371</v>
      </c>
      <c r="C375" s="66" t="s">
        <v>415</v>
      </c>
      <c r="D375" s="66">
        <v>7</v>
      </c>
      <c r="E375" s="67">
        <v>46</v>
      </c>
      <c r="F375" s="66">
        <v>0</v>
      </c>
      <c r="G375" s="67">
        <v>109</v>
      </c>
      <c r="H375" s="65" t="s">
        <v>407</v>
      </c>
      <c r="I375" s="66">
        <v>2</v>
      </c>
      <c r="J375" s="66">
        <v>10</v>
      </c>
      <c r="K375" s="68">
        <v>0.2</v>
      </c>
      <c r="L375" s="65">
        <v>3</v>
      </c>
      <c r="M375" s="65">
        <v>66</v>
      </c>
      <c r="N375" s="65">
        <v>2</v>
      </c>
      <c r="O375" s="66">
        <v>19</v>
      </c>
      <c r="P375" s="68">
        <v>0.8</v>
      </c>
      <c r="Q375" s="68">
        <v>0.8</v>
      </c>
      <c r="R375" s="78">
        <v>0.8</v>
      </c>
      <c r="S375" s="68">
        <v>0.8</v>
      </c>
      <c r="T375" s="70">
        <v>56</v>
      </c>
      <c r="U375" s="14">
        <v>7.8</v>
      </c>
      <c r="V375" s="14">
        <v>7.4</v>
      </c>
      <c r="W375" s="14">
        <f t="shared" si="41"/>
        <v>-5.1282051282051242</v>
      </c>
      <c r="X375" s="14">
        <f t="shared" si="40"/>
        <v>-1</v>
      </c>
      <c r="Y375" s="10">
        <f t="shared" si="35"/>
        <v>31.899999999999892</v>
      </c>
      <c r="Z375" s="14">
        <f t="shared" si="38"/>
        <v>-1</v>
      </c>
      <c r="AA375" s="10">
        <f t="shared" si="36"/>
        <v>105.5199999999995</v>
      </c>
      <c r="AB375" s="14">
        <f t="shared" si="39"/>
        <v>-1</v>
      </c>
      <c r="AC375" s="10">
        <f t="shared" si="37"/>
        <v>98.29640000000002</v>
      </c>
      <c r="AD375" s="16" t="s">
        <v>362</v>
      </c>
      <c r="AE375" s="15" t="s">
        <v>721</v>
      </c>
      <c r="AF375" s="15">
        <v>4</v>
      </c>
      <c r="AG375" s="15" t="s">
        <v>985</v>
      </c>
    </row>
    <row r="376" spans="1:33" x14ac:dyDescent="0.25">
      <c r="A376" s="25">
        <v>44258.670138888891</v>
      </c>
      <c r="B376" s="65" t="s">
        <v>42</v>
      </c>
      <c r="C376" s="66" t="s">
        <v>885</v>
      </c>
      <c r="D376" s="66">
        <v>6</v>
      </c>
      <c r="E376" s="67">
        <v>42</v>
      </c>
      <c r="F376" s="66">
        <v>0</v>
      </c>
      <c r="G376" s="67">
        <v>98</v>
      </c>
      <c r="H376" s="65" t="s">
        <v>886</v>
      </c>
      <c r="I376" s="66">
        <v>1</v>
      </c>
      <c r="J376" s="66">
        <v>7</v>
      </c>
      <c r="K376" s="68">
        <v>0.1429</v>
      </c>
      <c r="L376" s="65">
        <v>2</v>
      </c>
      <c r="M376" s="65">
        <v>70</v>
      </c>
      <c r="N376" s="65">
        <v>1</v>
      </c>
      <c r="O376" s="66">
        <v>9.5</v>
      </c>
      <c r="P376" s="68">
        <v>0.71430000000000005</v>
      </c>
      <c r="Q376" s="68">
        <v>1</v>
      </c>
      <c r="R376" s="69">
        <v>0.7142857142857143</v>
      </c>
      <c r="S376" s="68">
        <v>0.71430000000000005</v>
      </c>
      <c r="T376" s="70">
        <v>27.5</v>
      </c>
      <c r="U376" s="14">
        <v>4.8</v>
      </c>
      <c r="V376" s="14">
        <v>1.01</v>
      </c>
      <c r="W376" s="14">
        <f t="shared" si="41"/>
        <v>-78.958333333333329</v>
      </c>
      <c r="X376" s="14">
        <f t="shared" si="40"/>
        <v>0.98</v>
      </c>
      <c r="Y376" s="10">
        <f t="shared" si="35"/>
        <v>32.879999999999889</v>
      </c>
      <c r="Z376" s="14">
        <f t="shared" si="38"/>
        <v>1.96</v>
      </c>
      <c r="AA376" s="10">
        <f t="shared" si="36"/>
        <v>107.47999999999949</v>
      </c>
      <c r="AB376" s="14">
        <f t="shared" si="39"/>
        <v>3.7239999999999998</v>
      </c>
      <c r="AC376" s="10">
        <f t="shared" si="37"/>
        <v>102.02040000000002</v>
      </c>
      <c r="AD376" s="16" t="s">
        <v>367</v>
      </c>
      <c r="AE376" s="15" t="s">
        <v>721</v>
      </c>
      <c r="AF376" s="15">
        <v>4</v>
      </c>
      <c r="AG376" s="15" t="s">
        <v>985</v>
      </c>
    </row>
    <row r="377" spans="1:33" x14ac:dyDescent="0.25">
      <c r="A377" s="25">
        <v>44260.673611111109</v>
      </c>
      <c r="B377" s="65" t="s">
        <v>13</v>
      </c>
      <c r="C377" s="66" t="s">
        <v>887</v>
      </c>
      <c r="D377" s="66">
        <v>4</v>
      </c>
      <c r="E377" s="67">
        <v>18</v>
      </c>
      <c r="F377" s="66">
        <v>0</v>
      </c>
      <c r="G377" s="67">
        <v>117</v>
      </c>
      <c r="H377" s="65" t="s">
        <v>888</v>
      </c>
      <c r="I377" s="66">
        <v>1</v>
      </c>
      <c r="J377" s="66">
        <v>5</v>
      </c>
      <c r="K377" s="68">
        <v>0.2</v>
      </c>
      <c r="L377" s="65">
        <v>2</v>
      </c>
      <c r="M377" s="65">
        <v>81</v>
      </c>
      <c r="N377" s="66">
        <v>2</v>
      </c>
      <c r="O377" s="66">
        <v>-11.5</v>
      </c>
      <c r="P377" s="68">
        <v>0.8</v>
      </c>
      <c r="Q377" s="68">
        <v>1</v>
      </c>
      <c r="R377" s="69">
        <v>0.8</v>
      </c>
      <c r="S377" s="68">
        <v>0.8</v>
      </c>
      <c r="T377" s="70">
        <v>28</v>
      </c>
      <c r="U377" s="14">
        <v>3.65</v>
      </c>
      <c r="V377" s="14">
        <v>1.53</v>
      </c>
      <c r="W377" s="14">
        <f t="shared" si="41"/>
        <v>-58.082191780821915</v>
      </c>
      <c r="X377" s="14">
        <f t="shared" si="40"/>
        <v>0.98</v>
      </c>
      <c r="Y377" s="10">
        <f t="shared" si="35"/>
        <v>33.859999999999886</v>
      </c>
      <c r="Z377" s="14">
        <f t="shared" si="38"/>
        <v>-1</v>
      </c>
      <c r="AA377" s="10">
        <f t="shared" si="36"/>
        <v>106.47999999999949</v>
      </c>
      <c r="AB377" s="14">
        <f t="shared" si="39"/>
        <v>-1</v>
      </c>
      <c r="AC377" s="10">
        <f t="shared" si="37"/>
        <v>101.02040000000002</v>
      </c>
      <c r="AD377" s="16" t="s">
        <v>367</v>
      </c>
      <c r="AE377" s="15" t="s">
        <v>721</v>
      </c>
      <c r="AF377" s="15">
        <v>4</v>
      </c>
      <c r="AG377" s="15" t="s">
        <v>985</v>
      </c>
    </row>
    <row r="378" spans="1:33" x14ac:dyDescent="0.25">
      <c r="A378" s="25">
        <v>44261.616666666669</v>
      </c>
      <c r="B378" s="65" t="s">
        <v>259</v>
      </c>
      <c r="C378" s="66" t="s">
        <v>889</v>
      </c>
      <c r="D378" s="66">
        <v>6.5</v>
      </c>
      <c r="E378" s="67">
        <v>37</v>
      </c>
      <c r="F378" s="66">
        <v>0</v>
      </c>
      <c r="G378" s="67">
        <v>111</v>
      </c>
      <c r="H378" s="65" t="s">
        <v>890</v>
      </c>
      <c r="I378" s="66">
        <v>2</v>
      </c>
      <c r="J378" s="66">
        <v>8</v>
      </c>
      <c r="K378" s="68">
        <v>0.25</v>
      </c>
      <c r="L378" s="65">
        <v>3</v>
      </c>
      <c r="M378" s="65">
        <v>103</v>
      </c>
      <c r="N378" s="66">
        <v>2</v>
      </c>
      <c r="O378" s="66">
        <v>-11.5</v>
      </c>
      <c r="P378" s="68">
        <v>0.75</v>
      </c>
      <c r="Q378" s="68">
        <v>0.875</v>
      </c>
      <c r="R378" s="69">
        <v>0.75</v>
      </c>
      <c r="S378" s="68">
        <v>0.75</v>
      </c>
      <c r="T378" s="70">
        <v>37</v>
      </c>
      <c r="U378" s="14">
        <v>6.4</v>
      </c>
      <c r="V378" s="14">
        <v>2.12</v>
      </c>
      <c r="W378" s="14">
        <f t="shared" si="41"/>
        <v>-66.875</v>
      </c>
      <c r="X378" s="14">
        <f t="shared" si="40"/>
        <v>0.98</v>
      </c>
      <c r="Y378" s="10">
        <f t="shared" si="35"/>
        <v>34.839999999999883</v>
      </c>
      <c r="Z378" s="14">
        <f t="shared" si="38"/>
        <v>1.96</v>
      </c>
      <c r="AA378" s="10">
        <f t="shared" si="36"/>
        <v>108.43999999999949</v>
      </c>
      <c r="AB378" s="14">
        <f t="shared" si="39"/>
        <v>-1</v>
      </c>
      <c r="AC378" s="10">
        <f t="shared" si="37"/>
        <v>100.02040000000002</v>
      </c>
      <c r="AD378" s="16" t="s">
        <v>362</v>
      </c>
      <c r="AE378" s="15" t="s">
        <v>721</v>
      </c>
      <c r="AF378" s="15">
        <v>0</v>
      </c>
      <c r="AG378" s="15" t="s">
        <v>985</v>
      </c>
    </row>
    <row r="379" spans="1:33" x14ac:dyDescent="0.25">
      <c r="A379" s="25">
        <v>44261.689583333333</v>
      </c>
      <c r="B379" s="65" t="s">
        <v>259</v>
      </c>
      <c r="C379" s="66" t="s">
        <v>891</v>
      </c>
      <c r="D379" s="66">
        <v>6.5</v>
      </c>
      <c r="E379" s="67">
        <v>34</v>
      </c>
      <c r="F379" s="66">
        <v>0</v>
      </c>
      <c r="G379" s="67">
        <v>118</v>
      </c>
      <c r="H379" s="65" t="s">
        <v>892</v>
      </c>
      <c r="I379" s="66">
        <v>3</v>
      </c>
      <c r="J379" s="66">
        <v>11</v>
      </c>
      <c r="K379" s="68">
        <v>0.2727</v>
      </c>
      <c r="L379" s="65">
        <v>2</v>
      </c>
      <c r="M379" s="65">
        <v>91</v>
      </c>
      <c r="N379" s="66">
        <v>6</v>
      </c>
      <c r="O379" s="66">
        <v>-34.5</v>
      </c>
      <c r="P379" s="68">
        <v>0.72729999999999995</v>
      </c>
      <c r="Q379" s="68">
        <v>0.90910000000000002</v>
      </c>
      <c r="R379" s="78">
        <v>0.72727272727272729</v>
      </c>
      <c r="S379" s="68">
        <v>0.72729999999999995</v>
      </c>
      <c r="T379" s="70">
        <v>46</v>
      </c>
      <c r="U379" s="14">
        <v>5.3</v>
      </c>
      <c r="V379" s="14">
        <v>3.55</v>
      </c>
      <c r="W379" s="14">
        <f t="shared" si="41"/>
        <v>-33.018867924528308</v>
      </c>
      <c r="X379" s="14">
        <f t="shared" si="40"/>
        <v>-1</v>
      </c>
      <c r="Y379" s="10">
        <f t="shared" si="35"/>
        <v>33.839999999999883</v>
      </c>
      <c r="Z379" s="14">
        <f t="shared" si="38"/>
        <v>-1</v>
      </c>
      <c r="AA379" s="10">
        <f t="shared" si="36"/>
        <v>107.43999999999949</v>
      </c>
      <c r="AB379" s="14">
        <f t="shared" si="39"/>
        <v>-1</v>
      </c>
      <c r="AC379" s="10">
        <f t="shared" si="37"/>
        <v>99.020400000000024</v>
      </c>
      <c r="AD379" s="16" t="s">
        <v>362</v>
      </c>
      <c r="AE379" s="15" t="s">
        <v>723</v>
      </c>
      <c r="AF379" s="15">
        <v>0</v>
      </c>
      <c r="AG379" s="15" t="s">
        <v>985</v>
      </c>
    </row>
    <row r="380" spans="1:33" x14ac:dyDescent="0.25">
      <c r="A380" s="25">
        <v>44262.597222222219</v>
      </c>
      <c r="B380" s="65" t="s">
        <v>211</v>
      </c>
      <c r="C380" s="66" t="s">
        <v>895</v>
      </c>
      <c r="D380" s="66">
        <v>5</v>
      </c>
      <c r="E380" s="67">
        <v>30</v>
      </c>
      <c r="F380" s="66">
        <v>0</v>
      </c>
      <c r="G380" s="67">
        <v>108</v>
      </c>
      <c r="H380" s="65" t="s">
        <v>326</v>
      </c>
      <c r="I380" s="66">
        <v>4</v>
      </c>
      <c r="J380" s="66">
        <v>15</v>
      </c>
      <c r="K380" s="68">
        <v>0.26669999999999999</v>
      </c>
      <c r="L380" s="65">
        <v>2</v>
      </c>
      <c r="M380" s="65">
        <v>83</v>
      </c>
      <c r="N380" s="66">
        <v>4</v>
      </c>
      <c r="O380" s="66">
        <v>-23</v>
      </c>
      <c r="P380" s="68">
        <v>0.73329999999999995</v>
      </c>
      <c r="Q380" s="68">
        <v>0.93330000000000002</v>
      </c>
      <c r="R380" s="78">
        <v>0.73333333333333328</v>
      </c>
      <c r="S380" s="68">
        <v>0.73329999999999995</v>
      </c>
      <c r="T380" s="70">
        <v>64.5</v>
      </c>
      <c r="U380" s="14">
        <v>7.6</v>
      </c>
      <c r="V380" s="14">
        <v>4.8</v>
      </c>
      <c r="W380" s="14">
        <f t="shared" si="41"/>
        <v>-36.842105263157897</v>
      </c>
      <c r="X380" s="14">
        <f t="shared" si="40"/>
        <v>-1</v>
      </c>
      <c r="Y380" s="10">
        <f t="shared" si="35"/>
        <v>32.839999999999883</v>
      </c>
      <c r="Z380" s="14">
        <f t="shared" si="38"/>
        <v>-1</v>
      </c>
      <c r="AA380" s="10">
        <f t="shared" si="36"/>
        <v>106.43999999999949</v>
      </c>
      <c r="AB380" s="14">
        <f t="shared" si="39"/>
        <v>-1</v>
      </c>
      <c r="AC380" s="10">
        <f t="shared" si="37"/>
        <v>98.020400000000024</v>
      </c>
      <c r="AD380" s="16" t="s">
        <v>362</v>
      </c>
      <c r="AE380" s="15" t="s">
        <v>723</v>
      </c>
      <c r="AF380" s="15">
        <v>3</v>
      </c>
      <c r="AG380" s="15" t="s">
        <v>985</v>
      </c>
    </row>
    <row r="381" spans="1:33" x14ac:dyDescent="0.25">
      <c r="A381" s="25">
        <v>44262.621527777781</v>
      </c>
      <c r="B381" s="65" t="s">
        <v>211</v>
      </c>
      <c r="C381" s="66" t="s">
        <v>412</v>
      </c>
      <c r="D381" s="66">
        <v>8</v>
      </c>
      <c r="E381" s="67">
        <v>9</v>
      </c>
      <c r="F381" s="66">
        <v>0</v>
      </c>
      <c r="G381" s="67">
        <v>103</v>
      </c>
      <c r="H381" s="65" t="s">
        <v>836</v>
      </c>
      <c r="I381" s="66">
        <v>3</v>
      </c>
      <c r="J381" s="66">
        <v>20</v>
      </c>
      <c r="K381" s="68">
        <v>0.15</v>
      </c>
      <c r="L381" s="65">
        <v>3</v>
      </c>
      <c r="M381" s="65">
        <v>67</v>
      </c>
      <c r="N381" s="66">
        <v>2</v>
      </c>
      <c r="O381" s="66">
        <v>-11.5</v>
      </c>
      <c r="P381" s="68">
        <v>0.7</v>
      </c>
      <c r="Q381" s="68">
        <v>0.85</v>
      </c>
      <c r="R381" s="78">
        <v>0.7</v>
      </c>
      <c r="S381" s="68">
        <v>0.7</v>
      </c>
      <c r="T381" s="70">
        <v>73</v>
      </c>
      <c r="U381" s="14">
        <v>3.8</v>
      </c>
      <c r="V381" s="14">
        <v>1.96</v>
      </c>
      <c r="W381" s="14">
        <f t="shared" si="41"/>
        <v>-48.421052631578945</v>
      </c>
      <c r="X381" s="14">
        <f t="shared" si="40"/>
        <v>-1</v>
      </c>
      <c r="Y381" s="10">
        <f t="shared" si="35"/>
        <v>31.839999999999883</v>
      </c>
      <c r="Z381" s="14">
        <f t="shared" si="38"/>
        <v>-1</v>
      </c>
      <c r="AA381" s="10">
        <f t="shared" si="36"/>
        <v>105.43999999999949</v>
      </c>
      <c r="AB381" s="14">
        <f t="shared" si="39"/>
        <v>-1</v>
      </c>
      <c r="AC381" s="10">
        <f t="shared" si="37"/>
        <v>97.020400000000024</v>
      </c>
      <c r="AD381" s="16" t="s">
        <v>362</v>
      </c>
      <c r="AE381" s="15" t="s">
        <v>721</v>
      </c>
      <c r="AF381" s="15">
        <v>5</v>
      </c>
      <c r="AG381" s="15" t="s">
        <v>985</v>
      </c>
    </row>
    <row r="382" spans="1:33" x14ac:dyDescent="0.25">
      <c r="A382" s="25">
        <v>44262.680555555555</v>
      </c>
      <c r="B382" s="65" t="s">
        <v>292</v>
      </c>
      <c r="C382" s="66" t="s">
        <v>893</v>
      </c>
      <c r="D382" s="66">
        <v>21</v>
      </c>
      <c r="E382" s="67">
        <v>68</v>
      </c>
      <c r="F382" s="66">
        <v>0</v>
      </c>
      <c r="G382" s="67">
        <v>107</v>
      </c>
      <c r="H382" s="65" t="s">
        <v>894</v>
      </c>
      <c r="I382" s="66">
        <v>1</v>
      </c>
      <c r="J382" s="66">
        <v>9</v>
      </c>
      <c r="K382" s="68">
        <v>0.1111</v>
      </c>
      <c r="L382" s="65">
        <v>2</v>
      </c>
      <c r="M382" s="65">
        <v>73</v>
      </c>
      <c r="N382" s="66">
        <v>2</v>
      </c>
      <c r="O382" s="66">
        <v>19</v>
      </c>
      <c r="P382" s="68">
        <v>0.77780000000000005</v>
      </c>
      <c r="Q382" s="68">
        <v>0.88890000000000002</v>
      </c>
      <c r="R382" s="69">
        <v>0.77777777777777779</v>
      </c>
      <c r="S382" s="68">
        <v>0.77780000000000005</v>
      </c>
      <c r="T382" s="70">
        <v>46.5</v>
      </c>
      <c r="U382" s="14">
        <v>8.8000000000000007</v>
      </c>
      <c r="V382" s="14">
        <v>6.6</v>
      </c>
      <c r="W382" s="14">
        <f t="shared" si="41"/>
        <v>-25.000000000000014</v>
      </c>
      <c r="X382" s="14">
        <f t="shared" si="40"/>
        <v>-1</v>
      </c>
      <c r="Y382" s="10">
        <f t="shared" si="35"/>
        <v>30.839999999999883</v>
      </c>
      <c r="Z382" s="14">
        <f t="shared" si="38"/>
        <v>-1</v>
      </c>
      <c r="AA382" s="10">
        <f t="shared" si="36"/>
        <v>104.43999999999949</v>
      </c>
      <c r="AB382" s="14">
        <f t="shared" si="39"/>
        <v>-1</v>
      </c>
      <c r="AC382" s="10">
        <f t="shared" si="37"/>
        <v>96.020400000000024</v>
      </c>
      <c r="AD382" s="16" t="s">
        <v>367</v>
      </c>
      <c r="AE382" s="15" t="s">
        <v>723</v>
      </c>
      <c r="AF382" s="15">
        <v>0</v>
      </c>
      <c r="AG382" s="15" t="s">
        <v>986</v>
      </c>
    </row>
    <row r="383" spans="1:33" x14ac:dyDescent="0.25">
      <c r="A383" s="25">
        <v>44264.6875</v>
      </c>
      <c r="B383" s="66" t="s">
        <v>626</v>
      </c>
      <c r="C383" s="66" t="s">
        <v>896</v>
      </c>
      <c r="D383" s="66">
        <v>6</v>
      </c>
      <c r="E383" s="67">
        <v>16</v>
      </c>
      <c r="F383" s="65">
        <v>0</v>
      </c>
      <c r="G383" s="67">
        <v>102</v>
      </c>
      <c r="H383" s="68" t="s">
        <v>890</v>
      </c>
      <c r="I383" s="65">
        <v>1</v>
      </c>
      <c r="J383" s="66">
        <v>6</v>
      </c>
      <c r="K383" s="68">
        <v>0.16669999999999999</v>
      </c>
      <c r="L383" s="66">
        <v>4</v>
      </c>
      <c r="M383" s="68">
        <v>52</v>
      </c>
      <c r="N383" s="68">
        <v>1</v>
      </c>
      <c r="O383" s="69">
        <v>9.5</v>
      </c>
      <c r="P383" s="68">
        <v>0.83330000000000004</v>
      </c>
      <c r="Q383" s="68">
        <v>0.83330000000000004</v>
      </c>
      <c r="R383" s="70">
        <v>0.83333333333333337</v>
      </c>
      <c r="S383" s="70">
        <v>0.83330000000000004</v>
      </c>
      <c r="T383" s="70">
        <v>37.5</v>
      </c>
      <c r="U383" s="14">
        <v>5.5</v>
      </c>
      <c r="V383" s="14">
        <v>2.5</v>
      </c>
      <c r="W383" s="14">
        <f t="shared" si="41"/>
        <v>-54.545454545454547</v>
      </c>
      <c r="X383" s="14">
        <f t="shared" si="40"/>
        <v>0.98</v>
      </c>
      <c r="Y383" s="10">
        <f t="shared" si="35"/>
        <v>31.819999999999883</v>
      </c>
      <c r="Z383" s="14">
        <f t="shared" si="38"/>
        <v>-1</v>
      </c>
      <c r="AA383" s="10">
        <f t="shared" si="36"/>
        <v>103.43999999999949</v>
      </c>
      <c r="AB383" s="14">
        <f t="shared" si="39"/>
        <v>-1</v>
      </c>
      <c r="AC383" s="10">
        <f t="shared" si="37"/>
        <v>95.020400000000024</v>
      </c>
      <c r="AD383" s="16" t="s">
        <v>362</v>
      </c>
      <c r="AE383" s="15" t="s">
        <v>721</v>
      </c>
      <c r="AF383" s="15">
        <v>0</v>
      </c>
      <c r="AG383" s="15" t="s">
        <v>985</v>
      </c>
    </row>
    <row r="384" spans="1:33" x14ac:dyDescent="0.25">
      <c r="A384" s="25">
        <v>44268.552083333336</v>
      </c>
      <c r="B384" s="65" t="s">
        <v>47</v>
      </c>
      <c r="C384" s="66" t="s">
        <v>898</v>
      </c>
      <c r="D384" s="66">
        <v>3</v>
      </c>
      <c r="E384" s="67">
        <v>15</v>
      </c>
      <c r="F384" s="66">
        <v>0</v>
      </c>
      <c r="G384" s="67">
        <v>119</v>
      </c>
      <c r="H384" s="65" t="s">
        <v>897</v>
      </c>
      <c r="I384" s="66">
        <v>2</v>
      </c>
      <c r="J384" s="66">
        <v>6</v>
      </c>
      <c r="K384" s="68">
        <v>0.33329999999999999</v>
      </c>
      <c r="L384" s="65">
        <v>4</v>
      </c>
      <c r="M384" s="65">
        <v>108</v>
      </c>
      <c r="N384" s="66">
        <v>1</v>
      </c>
      <c r="O384" s="68">
        <v>9.5</v>
      </c>
      <c r="P384" s="68">
        <v>0.83330000000000004</v>
      </c>
      <c r="Q384" s="68">
        <v>0.83330000000000004</v>
      </c>
      <c r="R384" s="69">
        <v>0.83333333333333337</v>
      </c>
      <c r="S384" s="68">
        <v>0.83330000000000004</v>
      </c>
      <c r="T384" s="70">
        <v>37.5</v>
      </c>
      <c r="U384" s="14">
        <v>3.8</v>
      </c>
      <c r="V384" s="14">
        <v>1.59</v>
      </c>
      <c r="W384" s="14">
        <f t="shared" si="41"/>
        <v>-58.157894736842103</v>
      </c>
      <c r="X384" s="14">
        <f t="shared" si="40"/>
        <v>0.98</v>
      </c>
      <c r="Y384" s="10">
        <f t="shared" si="35"/>
        <v>32.799999999999883</v>
      </c>
      <c r="Z384" s="14">
        <f t="shared" si="38"/>
        <v>-1</v>
      </c>
      <c r="AA384" s="10">
        <f t="shared" si="36"/>
        <v>102.43999999999949</v>
      </c>
      <c r="AB384" s="14">
        <f t="shared" si="39"/>
        <v>-1</v>
      </c>
      <c r="AC384" s="10">
        <f t="shared" si="37"/>
        <v>94.020400000000024</v>
      </c>
      <c r="AD384" s="16" t="s">
        <v>362</v>
      </c>
      <c r="AE384" s="15" t="s">
        <v>721</v>
      </c>
      <c r="AF384" s="15">
        <v>3</v>
      </c>
      <c r="AG384" s="15" t="s">
        <v>997</v>
      </c>
    </row>
    <row r="385" spans="1:33" x14ac:dyDescent="0.25">
      <c r="A385" s="25">
        <v>44268.643750000003</v>
      </c>
      <c r="B385" s="65" t="s">
        <v>365</v>
      </c>
      <c r="C385" s="66" t="s">
        <v>656</v>
      </c>
      <c r="D385" s="66">
        <v>4</v>
      </c>
      <c r="E385" s="67">
        <v>86</v>
      </c>
      <c r="F385" s="66">
        <v>0</v>
      </c>
      <c r="G385" s="67">
        <v>108</v>
      </c>
      <c r="H385" s="65" t="s">
        <v>377</v>
      </c>
      <c r="I385" s="66">
        <v>2</v>
      </c>
      <c r="J385" s="66">
        <v>12</v>
      </c>
      <c r="K385" s="68">
        <v>0.16669999999999999</v>
      </c>
      <c r="L385" s="65">
        <v>2</v>
      </c>
      <c r="M385" s="65">
        <v>71</v>
      </c>
      <c r="N385" s="66">
        <v>4</v>
      </c>
      <c r="O385" s="68">
        <v>7.5</v>
      </c>
      <c r="P385" s="68">
        <v>0.75</v>
      </c>
      <c r="Q385" s="68">
        <v>0.91669999999999996</v>
      </c>
      <c r="R385" s="78">
        <v>0.75</v>
      </c>
      <c r="S385" s="68">
        <v>0.75</v>
      </c>
      <c r="T385" s="70">
        <v>55.5</v>
      </c>
      <c r="U385" s="14">
        <v>5.7</v>
      </c>
      <c r="V385" s="14">
        <v>2</v>
      </c>
      <c r="W385" s="14">
        <f t="shared" si="41"/>
        <v>-64.912280701754383</v>
      </c>
      <c r="X385" s="14">
        <f t="shared" si="40"/>
        <v>0.98</v>
      </c>
      <c r="Y385" s="10">
        <f t="shared" si="35"/>
        <v>33.77999999999988</v>
      </c>
      <c r="Z385" s="14">
        <f t="shared" si="38"/>
        <v>-1</v>
      </c>
      <c r="AA385" s="10">
        <f t="shared" si="36"/>
        <v>101.43999999999949</v>
      </c>
      <c r="AB385" s="14">
        <f t="shared" si="39"/>
        <v>-1</v>
      </c>
      <c r="AC385" s="10">
        <f t="shared" si="37"/>
        <v>93.020400000000024</v>
      </c>
      <c r="AD385" s="16" t="s">
        <v>362</v>
      </c>
      <c r="AE385" s="15" t="s">
        <v>723</v>
      </c>
      <c r="AF385" s="15">
        <v>4</v>
      </c>
      <c r="AG385" s="15" t="s">
        <v>986</v>
      </c>
    </row>
    <row r="386" spans="1:33" x14ac:dyDescent="0.25">
      <c r="A386" s="25">
        <v>44269.654166666667</v>
      </c>
      <c r="B386" s="65" t="s">
        <v>325</v>
      </c>
      <c r="C386" s="66" t="s">
        <v>899</v>
      </c>
      <c r="D386" s="66">
        <v>7.5</v>
      </c>
      <c r="E386" s="67">
        <v>16</v>
      </c>
      <c r="F386" s="66">
        <v>0</v>
      </c>
      <c r="G386" s="67">
        <v>120</v>
      </c>
      <c r="H386" s="65" t="s">
        <v>637</v>
      </c>
      <c r="I386" s="66">
        <v>5</v>
      </c>
      <c r="J386" s="66">
        <v>11</v>
      </c>
      <c r="K386" s="68">
        <v>0.45450000000000002</v>
      </c>
      <c r="L386" s="65">
        <v>3</v>
      </c>
      <c r="M386" s="65">
        <v>95</v>
      </c>
      <c r="N386" s="66">
        <v>3</v>
      </c>
      <c r="O386" s="68">
        <v>-32.5</v>
      </c>
      <c r="P386" s="68">
        <v>0.72729999999999995</v>
      </c>
      <c r="Q386" s="68">
        <v>0.81820000000000004</v>
      </c>
      <c r="R386" s="78">
        <v>0.72727272727272729</v>
      </c>
      <c r="S386" s="68">
        <v>0.72729999999999995</v>
      </c>
      <c r="T386" s="70">
        <v>46</v>
      </c>
      <c r="U386" s="14">
        <v>7</v>
      </c>
      <c r="V386" s="14">
        <v>2.02</v>
      </c>
      <c r="W386" s="14">
        <f t="shared" si="41"/>
        <v>-71.142857142857139</v>
      </c>
      <c r="X386" s="14">
        <f t="shared" si="40"/>
        <v>0.98</v>
      </c>
      <c r="Y386" s="10">
        <f t="shared" si="35"/>
        <v>34.759999999999877</v>
      </c>
      <c r="Z386" s="14">
        <f t="shared" si="38"/>
        <v>1.96</v>
      </c>
      <c r="AA386" s="10">
        <f t="shared" si="36"/>
        <v>103.39999999999948</v>
      </c>
      <c r="AB386" s="14">
        <f t="shared" si="39"/>
        <v>-1</v>
      </c>
      <c r="AC386" s="10">
        <f t="shared" si="37"/>
        <v>92.020400000000024</v>
      </c>
      <c r="AD386" s="16" t="s">
        <v>363</v>
      </c>
      <c r="AE386" s="15" t="s">
        <v>723</v>
      </c>
      <c r="AF386" s="15">
        <v>3</v>
      </c>
      <c r="AG386" s="15" t="s">
        <v>985</v>
      </c>
    </row>
    <row r="387" spans="1:33" x14ac:dyDescent="0.25">
      <c r="A387" s="25">
        <v>44270.631944444445</v>
      </c>
      <c r="B387" s="65" t="s">
        <v>398</v>
      </c>
      <c r="C387" s="66" t="s">
        <v>900</v>
      </c>
      <c r="D387" s="66">
        <v>2.75</v>
      </c>
      <c r="E387" s="67">
        <v>20</v>
      </c>
      <c r="F387" s="66">
        <v>0</v>
      </c>
      <c r="G387" s="67">
        <v>118</v>
      </c>
      <c r="H387" s="65" t="s">
        <v>567</v>
      </c>
      <c r="I387" s="66">
        <v>1</v>
      </c>
      <c r="J387" s="66">
        <v>5</v>
      </c>
      <c r="K387" s="68">
        <v>0.2</v>
      </c>
      <c r="L387" s="65">
        <v>1</v>
      </c>
      <c r="M387" s="65">
        <v>77</v>
      </c>
      <c r="N387" s="66">
        <v>1</v>
      </c>
      <c r="O387" s="68">
        <v>9.5</v>
      </c>
      <c r="P387" s="68">
        <v>1</v>
      </c>
      <c r="Q387" s="68">
        <v>1</v>
      </c>
      <c r="R387" s="69">
        <v>1</v>
      </c>
      <c r="S387" s="68">
        <v>1</v>
      </c>
      <c r="T387" s="70">
        <v>47.5</v>
      </c>
      <c r="U387" s="14">
        <v>3.65</v>
      </c>
      <c r="V387" s="14">
        <v>1.01</v>
      </c>
      <c r="W387" s="14">
        <f t="shared" si="41"/>
        <v>-72.328767123287662</v>
      </c>
      <c r="X387" s="14">
        <f t="shared" si="40"/>
        <v>0.98</v>
      </c>
      <c r="Y387" s="10">
        <f t="shared" si="35"/>
        <v>35.739999999999874</v>
      </c>
      <c r="Z387" s="14">
        <f t="shared" si="38"/>
        <v>1.96</v>
      </c>
      <c r="AA387" s="10">
        <f t="shared" si="36"/>
        <v>105.35999999999947</v>
      </c>
      <c r="AB387" s="14">
        <f t="shared" si="39"/>
        <v>2.597</v>
      </c>
      <c r="AC387" s="10">
        <f t="shared" si="37"/>
        <v>94.617400000000018</v>
      </c>
      <c r="AD387" s="16" t="s">
        <v>362</v>
      </c>
      <c r="AE387" s="15" t="s">
        <v>721</v>
      </c>
      <c r="AF387" s="15">
        <v>4</v>
      </c>
      <c r="AG387" s="15" t="s">
        <v>985</v>
      </c>
    </row>
    <row r="388" spans="1:33" x14ac:dyDescent="0.25">
      <c r="A388" s="25">
        <v>44273.663194444445</v>
      </c>
      <c r="B388" s="65" t="s">
        <v>23</v>
      </c>
      <c r="C388" s="66" t="s">
        <v>884</v>
      </c>
      <c r="D388" s="66">
        <v>6</v>
      </c>
      <c r="E388" s="67">
        <v>21</v>
      </c>
      <c r="F388" s="66">
        <v>0</v>
      </c>
      <c r="G388" s="67">
        <v>113</v>
      </c>
      <c r="H388" s="65" t="s">
        <v>380</v>
      </c>
      <c r="I388" s="66">
        <v>1</v>
      </c>
      <c r="J388" s="66">
        <v>6</v>
      </c>
      <c r="K388" s="68">
        <v>0.16669999999999999</v>
      </c>
      <c r="L388" s="65">
        <v>2</v>
      </c>
      <c r="M388" s="65">
        <v>98</v>
      </c>
      <c r="N388" s="66">
        <v>2</v>
      </c>
      <c r="O388" s="68">
        <v>-11.5</v>
      </c>
      <c r="P388" s="68">
        <v>0.83330000000000004</v>
      </c>
      <c r="Q388" s="68">
        <v>0.83330000000000004</v>
      </c>
      <c r="R388" s="69">
        <v>0.83333333333333337</v>
      </c>
      <c r="S388" s="68">
        <v>0.83330000000000004</v>
      </c>
      <c r="T388" s="70">
        <v>37.5</v>
      </c>
      <c r="U388" s="14">
        <v>6.6</v>
      </c>
      <c r="V388" s="14">
        <v>3.7</v>
      </c>
      <c r="W388" s="14">
        <f t="shared" si="41"/>
        <v>-43.939393939393931</v>
      </c>
      <c r="X388" s="14">
        <f t="shared" si="40"/>
        <v>-1</v>
      </c>
      <c r="Y388" s="10">
        <f t="shared" si="35"/>
        <v>34.739999999999874</v>
      </c>
      <c r="Z388" s="14">
        <f t="shared" si="38"/>
        <v>-1</v>
      </c>
      <c r="AA388" s="10">
        <f t="shared" si="36"/>
        <v>104.35999999999947</v>
      </c>
      <c r="AB388" s="14">
        <f t="shared" si="39"/>
        <v>-1</v>
      </c>
      <c r="AC388" s="10">
        <f t="shared" si="37"/>
        <v>93.617400000000018</v>
      </c>
      <c r="AD388" s="16" t="s">
        <v>367</v>
      </c>
      <c r="AE388" s="15" t="s">
        <v>723</v>
      </c>
      <c r="AF388" s="15">
        <v>4</v>
      </c>
      <c r="AG388" s="15" t="s">
        <v>986</v>
      </c>
    </row>
    <row r="389" spans="1:33" x14ac:dyDescent="0.25">
      <c r="A389" s="25">
        <v>44274.548611111109</v>
      </c>
      <c r="B389" s="65" t="s">
        <v>397</v>
      </c>
      <c r="C389" s="66" t="s">
        <v>405</v>
      </c>
      <c r="D389" s="66">
        <v>7</v>
      </c>
      <c r="E389" s="67">
        <v>25</v>
      </c>
      <c r="F389" s="66">
        <v>0</v>
      </c>
      <c r="G389" s="67">
        <v>115</v>
      </c>
      <c r="H389" s="65" t="s">
        <v>902</v>
      </c>
      <c r="I389" s="66">
        <v>3</v>
      </c>
      <c r="J389" s="66">
        <v>19</v>
      </c>
      <c r="K389" s="68">
        <v>0.15790000000000001</v>
      </c>
      <c r="L389" s="65">
        <v>3</v>
      </c>
      <c r="M389" s="65">
        <v>65</v>
      </c>
      <c r="N389" s="66">
        <v>3</v>
      </c>
      <c r="O389" s="68">
        <v>-32.5</v>
      </c>
      <c r="P389" s="68">
        <v>0.73680000000000001</v>
      </c>
      <c r="Q389" s="68">
        <v>0.73680000000000001</v>
      </c>
      <c r="R389" s="78">
        <v>0.73684210526315785</v>
      </c>
      <c r="S389" s="68">
        <v>0.73680000000000001</v>
      </c>
      <c r="T389" s="70">
        <v>83</v>
      </c>
      <c r="U389" s="14">
        <v>5.9</v>
      </c>
      <c r="V389" s="14">
        <v>4.3</v>
      </c>
      <c r="W389" s="14">
        <f t="shared" si="41"/>
        <v>-27.118644067796609</v>
      </c>
      <c r="X389" s="14">
        <f t="shared" si="40"/>
        <v>-1</v>
      </c>
      <c r="Y389" s="10">
        <f t="shared" ref="Y389:Y452" si="42">SUM(Y388+X389)</f>
        <v>33.739999999999874</v>
      </c>
      <c r="Z389" s="14">
        <f t="shared" si="38"/>
        <v>-1</v>
      </c>
      <c r="AA389" s="10">
        <f t="shared" ref="AA389:AA452" si="43">SUM(AA388+Z389)</f>
        <v>103.35999999999947</v>
      </c>
      <c r="AB389" s="14">
        <f t="shared" si="39"/>
        <v>-1</v>
      </c>
      <c r="AC389" s="10">
        <f t="shared" ref="AC389:AC452" si="44">SUM(AC388+AB389)</f>
        <v>92.617400000000018</v>
      </c>
      <c r="AD389" s="16" t="s">
        <v>363</v>
      </c>
      <c r="AE389" s="15" t="s">
        <v>721</v>
      </c>
      <c r="AF389" s="15">
        <v>4</v>
      </c>
      <c r="AG389" s="15" t="s">
        <v>1001</v>
      </c>
    </row>
    <row r="390" spans="1:33" x14ac:dyDescent="0.25">
      <c r="A390" s="25">
        <v>44277.541666666664</v>
      </c>
      <c r="B390" s="65" t="s">
        <v>11</v>
      </c>
      <c r="C390" s="66" t="s">
        <v>413</v>
      </c>
      <c r="D390" s="66">
        <v>6</v>
      </c>
      <c r="E390" s="67">
        <v>32</v>
      </c>
      <c r="F390" s="66">
        <v>0</v>
      </c>
      <c r="G390" s="67">
        <v>117</v>
      </c>
      <c r="H390" s="65" t="s">
        <v>903</v>
      </c>
      <c r="I390" s="66">
        <v>3</v>
      </c>
      <c r="J390" s="66">
        <v>18</v>
      </c>
      <c r="K390" s="68">
        <v>0.16669999999999999</v>
      </c>
      <c r="L390" s="65">
        <v>2</v>
      </c>
      <c r="M390" s="65">
        <v>78</v>
      </c>
      <c r="N390" s="66">
        <v>2</v>
      </c>
      <c r="O390" s="68">
        <v>-11.5</v>
      </c>
      <c r="P390" s="68">
        <v>0.72219999999999995</v>
      </c>
      <c r="Q390" s="68">
        <v>0.77780000000000005</v>
      </c>
      <c r="R390" s="78">
        <v>0.72222222222222221</v>
      </c>
      <c r="S390" s="68">
        <v>0.72219999999999995</v>
      </c>
      <c r="T390" s="70">
        <v>73.5</v>
      </c>
      <c r="U390" s="14">
        <v>7.6</v>
      </c>
      <c r="V390" s="14">
        <v>1.7</v>
      </c>
      <c r="W390" s="14">
        <f t="shared" si="41"/>
        <v>-77.631578947368425</v>
      </c>
      <c r="X390" s="14">
        <f t="shared" si="40"/>
        <v>0.98</v>
      </c>
      <c r="Y390" s="10">
        <f t="shared" si="42"/>
        <v>34.719999999999871</v>
      </c>
      <c r="Z390" s="14">
        <f t="shared" si="38"/>
        <v>1.96</v>
      </c>
      <c r="AA390" s="10">
        <f t="shared" si="43"/>
        <v>105.31999999999947</v>
      </c>
      <c r="AB390" s="14">
        <f t="shared" si="39"/>
        <v>-1</v>
      </c>
      <c r="AC390" s="10">
        <f t="shared" si="44"/>
        <v>91.617400000000018</v>
      </c>
      <c r="AD390" s="16" t="s">
        <v>363</v>
      </c>
      <c r="AE390" s="15" t="s">
        <v>723</v>
      </c>
      <c r="AF390" s="15">
        <v>4</v>
      </c>
      <c r="AG390" s="15" t="s">
        <v>985</v>
      </c>
    </row>
    <row r="391" spans="1:33" x14ac:dyDescent="0.25">
      <c r="A391" s="25">
        <v>44278.684027777781</v>
      </c>
      <c r="B391" s="65" t="s">
        <v>368</v>
      </c>
      <c r="C391" s="66" t="s">
        <v>904</v>
      </c>
      <c r="D391" s="66">
        <v>3.75</v>
      </c>
      <c r="E391" s="67">
        <v>30</v>
      </c>
      <c r="F391" s="66">
        <v>0</v>
      </c>
      <c r="G391" s="67">
        <v>97</v>
      </c>
      <c r="H391" s="65" t="s">
        <v>905</v>
      </c>
      <c r="I391" s="66">
        <v>2</v>
      </c>
      <c r="J391" s="66">
        <v>10</v>
      </c>
      <c r="K391" s="68">
        <v>0.2</v>
      </c>
      <c r="L391" s="65">
        <v>2</v>
      </c>
      <c r="M391" s="65">
        <v>74</v>
      </c>
      <c r="N391" s="66">
        <v>3</v>
      </c>
      <c r="O391" s="68">
        <v>-2</v>
      </c>
      <c r="P391" s="68">
        <v>0.7</v>
      </c>
      <c r="Q391" s="68">
        <v>0.7</v>
      </c>
      <c r="R391" s="78">
        <v>0.7</v>
      </c>
      <c r="S391" s="68">
        <v>0.7</v>
      </c>
      <c r="T391" s="70">
        <v>36.5</v>
      </c>
      <c r="U391" s="14">
        <v>5.5</v>
      </c>
      <c r="V391" s="14">
        <v>1.1200000000000001</v>
      </c>
      <c r="W391" s="14">
        <f t="shared" si="41"/>
        <v>-79.63636363636364</v>
      </c>
      <c r="X391" s="14">
        <f t="shared" si="40"/>
        <v>0.98</v>
      </c>
      <c r="Y391" s="10">
        <f t="shared" si="42"/>
        <v>35.699999999999868</v>
      </c>
      <c r="Z391" s="14">
        <f t="shared" si="38"/>
        <v>1.96</v>
      </c>
      <c r="AA391" s="10">
        <f t="shared" si="43"/>
        <v>107.27999999999946</v>
      </c>
      <c r="AB391" s="14">
        <f t="shared" si="39"/>
        <v>-1</v>
      </c>
      <c r="AC391" s="10">
        <f t="shared" si="44"/>
        <v>90.617400000000018</v>
      </c>
      <c r="AD391" s="16" t="s">
        <v>363</v>
      </c>
      <c r="AE391" s="15" t="s">
        <v>721</v>
      </c>
      <c r="AF391" s="15">
        <v>5</v>
      </c>
      <c r="AG391" s="15" t="s">
        <v>986</v>
      </c>
    </row>
    <row r="392" spans="1:33" x14ac:dyDescent="0.25">
      <c r="A392" s="25">
        <v>44283.628472222219</v>
      </c>
      <c r="B392" s="65" t="s">
        <v>23</v>
      </c>
      <c r="C392" s="66" t="s">
        <v>601</v>
      </c>
      <c r="D392" s="66">
        <v>8</v>
      </c>
      <c r="E392" s="67">
        <v>41</v>
      </c>
      <c r="F392" s="66">
        <v>5</v>
      </c>
      <c r="G392" s="67">
        <v>87</v>
      </c>
      <c r="H392" s="65" t="s">
        <v>48</v>
      </c>
      <c r="I392" s="66">
        <v>1</v>
      </c>
      <c r="J392" s="66">
        <v>7</v>
      </c>
      <c r="K392" s="68">
        <v>0.1429</v>
      </c>
      <c r="L392" s="65">
        <v>3</v>
      </c>
      <c r="M392" s="65">
        <v>71</v>
      </c>
      <c r="N392" s="66">
        <v>1</v>
      </c>
      <c r="O392" s="68">
        <v>9.5</v>
      </c>
      <c r="P392" s="68">
        <v>0.71430000000000005</v>
      </c>
      <c r="Q392" s="68">
        <v>0.85709999999999997</v>
      </c>
      <c r="R392" s="69">
        <v>0.7142857142857143</v>
      </c>
      <c r="S392" s="68">
        <v>0.71430000000000005</v>
      </c>
      <c r="T392" s="70">
        <v>27.5</v>
      </c>
      <c r="U392" s="14">
        <v>5.6</v>
      </c>
      <c r="V392" s="14">
        <v>2.2400000000000002</v>
      </c>
      <c r="W392" s="14">
        <f t="shared" si="41"/>
        <v>-59.999999999999993</v>
      </c>
      <c r="X392" s="14">
        <f t="shared" si="40"/>
        <v>0.98</v>
      </c>
      <c r="Y392" s="10">
        <f t="shared" si="42"/>
        <v>36.679999999999865</v>
      </c>
      <c r="Z392" s="14">
        <f t="shared" si="38"/>
        <v>-1</v>
      </c>
      <c r="AA392" s="10">
        <f t="shared" si="43"/>
        <v>106.27999999999946</v>
      </c>
      <c r="AB392" s="14">
        <f t="shared" si="39"/>
        <v>-1</v>
      </c>
      <c r="AC392" s="10">
        <f t="shared" si="44"/>
        <v>89.617400000000018</v>
      </c>
      <c r="AD392" s="16" t="s">
        <v>363</v>
      </c>
      <c r="AE392" s="15" t="s">
        <v>724</v>
      </c>
      <c r="AF392" s="15">
        <v>3</v>
      </c>
      <c r="AG392" s="15" t="s">
        <v>985</v>
      </c>
    </row>
    <row r="393" spans="1:33" x14ac:dyDescent="0.25">
      <c r="A393" s="25">
        <v>44284.604166666664</v>
      </c>
      <c r="B393" s="65" t="s">
        <v>371</v>
      </c>
      <c r="C393" s="66" t="s">
        <v>356</v>
      </c>
      <c r="D393" s="66">
        <v>5</v>
      </c>
      <c r="E393" s="67">
        <v>26</v>
      </c>
      <c r="F393" s="66">
        <v>0</v>
      </c>
      <c r="G393" s="67">
        <v>115</v>
      </c>
      <c r="H393" s="65" t="s">
        <v>633</v>
      </c>
      <c r="I393" s="66">
        <v>3</v>
      </c>
      <c r="J393" s="66">
        <v>21</v>
      </c>
      <c r="K393" s="68">
        <v>0.1429</v>
      </c>
      <c r="L393" s="65">
        <v>2</v>
      </c>
      <c r="M393" s="65">
        <v>81</v>
      </c>
      <c r="N393" s="66">
        <v>6</v>
      </c>
      <c r="O393" s="68">
        <v>-34.5</v>
      </c>
      <c r="P393" s="68">
        <v>0.71430000000000005</v>
      </c>
      <c r="Q393" s="68">
        <v>0.95240000000000002</v>
      </c>
      <c r="R393" s="78">
        <v>0.7142857142857143</v>
      </c>
      <c r="S393" s="68">
        <v>0.71430000000000005</v>
      </c>
      <c r="T393" s="70">
        <v>82.5</v>
      </c>
      <c r="U393" s="14">
        <v>6.29</v>
      </c>
      <c r="V393" s="14">
        <v>3.45</v>
      </c>
      <c r="W393" s="14">
        <f t="shared" si="41"/>
        <v>-45.151033386327498</v>
      </c>
      <c r="X393" s="14">
        <f t="shared" si="40"/>
        <v>-1</v>
      </c>
      <c r="Y393" s="10">
        <f t="shared" si="42"/>
        <v>35.679999999999865</v>
      </c>
      <c r="Z393" s="14">
        <f t="shared" si="38"/>
        <v>-1</v>
      </c>
      <c r="AA393" s="10">
        <f t="shared" si="43"/>
        <v>105.27999999999946</v>
      </c>
      <c r="AB393" s="14">
        <f t="shared" si="39"/>
        <v>-1</v>
      </c>
      <c r="AC393" s="10">
        <f t="shared" si="44"/>
        <v>88.617400000000018</v>
      </c>
      <c r="AD393" s="16" t="s">
        <v>367</v>
      </c>
      <c r="AE393" s="15" t="s">
        <v>723</v>
      </c>
      <c r="AF393" s="15">
        <v>4</v>
      </c>
      <c r="AG393" s="15" t="s">
        <v>985</v>
      </c>
    </row>
    <row r="394" spans="1:33" x14ac:dyDescent="0.25">
      <c r="A394" s="25">
        <v>44284.604166666664</v>
      </c>
      <c r="B394" s="65" t="s">
        <v>371</v>
      </c>
      <c r="C394" s="66" t="s">
        <v>909</v>
      </c>
      <c r="D394" s="66">
        <v>6</v>
      </c>
      <c r="E394" s="67">
        <v>16</v>
      </c>
      <c r="F394" s="66">
        <v>0</v>
      </c>
      <c r="G394" s="67">
        <v>120</v>
      </c>
      <c r="H394" s="65" t="s">
        <v>901</v>
      </c>
      <c r="I394" s="66">
        <v>2</v>
      </c>
      <c r="J394" s="66">
        <v>10</v>
      </c>
      <c r="K394" s="68">
        <v>0.2</v>
      </c>
      <c r="L394" s="65">
        <v>2</v>
      </c>
      <c r="M394" s="65">
        <v>43</v>
      </c>
      <c r="N394" s="66">
        <v>0</v>
      </c>
      <c r="O394" s="68">
        <v>0</v>
      </c>
      <c r="P394" s="68">
        <v>0.7</v>
      </c>
      <c r="Q394" s="68">
        <v>0.9</v>
      </c>
      <c r="R394" s="78">
        <v>0.7</v>
      </c>
      <c r="S394" s="68">
        <v>0.7</v>
      </c>
      <c r="T394" s="70">
        <v>36.5</v>
      </c>
      <c r="U394" s="14">
        <v>7.4</v>
      </c>
      <c r="V394" s="14">
        <v>2.04</v>
      </c>
      <c r="W394" s="14">
        <f t="shared" si="41"/>
        <v>-72.432432432432435</v>
      </c>
      <c r="X394" s="14">
        <f t="shared" si="40"/>
        <v>0.98</v>
      </c>
      <c r="Y394" s="10">
        <f t="shared" si="42"/>
        <v>36.659999999999862</v>
      </c>
      <c r="Z394" s="14">
        <f t="shared" si="38"/>
        <v>1.96</v>
      </c>
      <c r="AA394" s="10">
        <f t="shared" si="43"/>
        <v>107.23999999999945</v>
      </c>
      <c r="AB394" s="14">
        <f t="shared" si="39"/>
        <v>-1</v>
      </c>
      <c r="AC394" s="10">
        <f t="shared" si="44"/>
        <v>87.617400000000018</v>
      </c>
      <c r="AD394" s="16" t="s">
        <v>367</v>
      </c>
      <c r="AE394" s="15" t="s">
        <v>723</v>
      </c>
      <c r="AF394" s="15">
        <v>4</v>
      </c>
      <c r="AG394" s="15" t="s">
        <v>985</v>
      </c>
    </row>
    <row r="395" spans="1:33" x14ac:dyDescent="0.25">
      <c r="A395" s="25">
        <v>44285.673611111109</v>
      </c>
      <c r="B395" s="65" t="s">
        <v>325</v>
      </c>
      <c r="C395" s="66" t="s">
        <v>910</v>
      </c>
      <c r="D395" s="66">
        <v>3.75</v>
      </c>
      <c r="E395" s="67">
        <v>22</v>
      </c>
      <c r="F395" s="66">
        <v>0</v>
      </c>
      <c r="G395" s="67">
        <v>111</v>
      </c>
      <c r="H395" s="65" t="s">
        <v>911</v>
      </c>
      <c r="I395" s="66">
        <v>1</v>
      </c>
      <c r="J395" s="66">
        <v>6</v>
      </c>
      <c r="K395" s="68">
        <v>0.16669999999999999</v>
      </c>
      <c r="L395" s="65">
        <v>2</v>
      </c>
      <c r="M395" s="65">
        <v>66</v>
      </c>
      <c r="N395" s="66">
        <v>2</v>
      </c>
      <c r="O395" s="68">
        <v>-11.5</v>
      </c>
      <c r="P395" s="68">
        <v>0.83330000000000004</v>
      </c>
      <c r="Q395" s="68">
        <v>0.83330000000000004</v>
      </c>
      <c r="R395" s="69">
        <v>0.83333333333333337</v>
      </c>
      <c r="S395" s="68">
        <v>0.83330000000000004</v>
      </c>
      <c r="T395" s="70">
        <v>37.5</v>
      </c>
      <c r="U395" s="14">
        <v>4</v>
      </c>
      <c r="V395" s="14">
        <v>2</v>
      </c>
      <c r="W395" s="14">
        <f t="shared" si="41"/>
        <v>-50</v>
      </c>
      <c r="X395" s="14">
        <f t="shared" si="40"/>
        <v>0.98</v>
      </c>
      <c r="Y395" s="10">
        <f t="shared" si="42"/>
        <v>37.639999999999858</v>
      </c>
      <c r="Z395" s="14">
        <f t="shared" si="38"/>
        <v>-1</v>
      </c>
      <c r="AA395" s="10">
        <f t="shared" si="43"/>
        <v>106.23999999999945</v>
      </c>
      <c r="AB395" s="14">
        <f t="shared" si="39"/>
        <v>-1</v>
      </c>
      <c r="AC395" s="10">
        <f t="shared" si="44"/>
        <v>86.617400000000018</v>
      </c>
      <c r="AD395" s="16" t="s">
        <v>367</v>
      </c>
      <c r="AE395" s="15" t="s">
        <v>721</v>
      </c>
      <c r="AF395" s="15">
        <v>4</v>
      </c>
      <c r="AG395" s="15" t="s">
        <v>985</v>
      </c>
    </row>
    <row r="396" spans="1:33" x14ac:dyDescent="0.25">
      <c r="A396" s="25">
        <v>44290.597222222219</v>
      </c>
      <c r="B396" s="65" t="s">
        <v>327</v>
      </c>
      <c r="C396" s="66" t="s">
        <v>912</v>
      </c>
      <c r="D396" s="66">
        <v>9</v>
      </c>
      <c r="E396" s="67">
        <v>36</v>
      </c>
      <c r="F396" s="66">
        <v>0</v>
      </c>
      <c r="G396" s="67">
        <v>119</v>
      </c>
      <c r="H396" s="65" t="s">
        <v>913</v>
      </c>
      <c r="I396" s="66">
        <v>2</v>
      </c>
      <c r="J396" s="66">
        <v>7</v>
      </c>
      <c r="K396" s="68">
        <v>0.28570000000000001</v>
      </c>
      <c r="L396" s="65">
        <v>2</v>
      </c>
      <c r="M396" s="65">
        <v>84</v>
      </c>
      <c r="N396" s="66">
        <v>0</v>
      </c>
      <c r="O396" s="68">
        <v>0</v>
      </c>
      <c r="P396" s="68">
        <v>0.71430000000000005</v>
      </c>
      <c r="Q396" s="68">
        <v>0.85709999999999997</v>
      </c>
      <c r="R396" s="69">
        <v>0.7142857142857143</v>
      </c>
      <c r="S396" s="68">
        <v>0.71430000000000005</v>
      </c>
      <c r="T396" s="70">
        <v>27.5</v>
      </c>
      <c r="U396" s="14">
        <v>7.2</v>
      </c>
      <c r="V396" s="14">
        <v>1.33</v>
      </c>
      <c r="W396" s="14">
        <f t="shared" si="41"/>
        <v>-81.527777777777771</v>
      </c>
      <c r="X396" s="14">
        <f t="shared" si="40"/>
        <v>0.98</v>
      </c>
      <c r="Y396" s="10">
        <f t="shared" si="42"/>
        <v>38.619999999999855</v>
      </c>
      <c r="Z396" s="14">
        <f t="shared" si="38"/>
        <v>1.96</v>
      </c>
      <c r="AA396" s="10">
        <f t="shared" si="43"/>
        <v>108.19999999999945</v>
      </c>
      <c r="AB396" s="14">
        <f t="shared" si="39"/>
        <v>-1</v>
      </c>
      <c r="AC396" s="10">
        <f t="shared" si="44"/>
        <v>85.617400000000018</v>
      </c>
      <c r="AD396" s="16" t="s">
        <v>362</v>
      </c>
      <c r="AE396" s="15" t="s">
        <v>721</v>
      </c>
      <c r="AF396" s="15">
        <v>0</v>
      </c>
      <c r="AG396" s="15" t="s">
        <v>986</v>
      </c>
    </row>
    <row r="397" spans="1:33" x14ac:dyDescent="0.25">
      <c r="A397" s="25">
        <v>44291.677083333336</v>
      </c>
      <c r="B397" s="65" t="s">
        <v>29</v>
      </c>
      <c r="C397" s="66" t="s">
        <v>393</v>
      </c>
      <c r="D397" s="66">
        <v>5.5</v>
      </c>
      <c r="E397" s="67">
        <v>18</v>
      </c>
      <c r="F397" s="66">
        <v>0</v>
      </c>
      <c r="G397" s="67">
        <v>92</v>
      </c>
      <c r="H397" s="65" t="s">
        <v>914</v>
      </c>
      <c r="I397" s="66">
        <v>3</v>
      </c>
      <c r="J397" s="66">
        <v>27</v>
      </c>
      <c r="K397" s="68">
        <v>0.1111</v>
      </c>
      <c r="L397" s="65">
        <v>2</v>
      </c>
      <c r="M397" s="65">
        <v>72</v>
      </c>
      <c r="N397" s="66">
        <v>4</v>
      </c>
      <c r="O397" s="68">
        <v>7.5</v>
      </c>
      <c r="P397" s="68">
        <v>0.70369999999999999</v>
      </c>
      <c r="Q397" s="68">
        <v>0.77780000000000005</v>
      </c>
      <c r="R397" s="78">
        <v>0.70370370370370372</v>
      </c>
      <c r="S397" s="68">
        <v>0.70369999999999999</v>
      </c>
      <c r="T397" s="70">
        <v>100.5</v>
      </c>
      <c r="U397" s="14">
        <v>5.4</v>
      </c>
      <c r="V397" s="14">
        <v>1.73</v>
      </c>
      <c r="W397" s="14">
        <f t="shared" si="41"/>
        <v>-67.962962962962962</v>
      </c>
      <c r="X397" s="14">
        <f t="shared" si="40"/>
        <v>0.98</v>
      </c>
      <c r="Y397" s="10">
        <f t="shared" si="42"/>
        <v>39.599999999999852</v>
      </c>
      <c r="Z397" s="14">
        <f t="shared" si="38"/>
        <v>1.96</v>
      </c>
      <c r="AA397" s="10">
        <f t="shared" si="43"/>
        <v>110.15999999999944</v>
      </c>
      <c r="AB397" s="14">
        <f t="shared" si="39"/>
        <v>-1</v>
      </c>
      <c r="AC397" s="10">
        <f t="shared" si="44"/>
        <v>84.617400000000018</v>
      </c>
      <c r="AD397" s="16" t="s">
        <v>367</v>
      </c>
      <c r="AE397" s="15" t="s">
        <v>723</v>
      </c>
      <c r="AF397" s="15">
        <v>5</v>
      </c>
      <c r="AG397" s="15" t="s">
        <v>996</v>
      </c>
    </row>
    <row r="398" spans="1:33" x14ac:dyDescent="0.25">
      <c r="A398" s="25">
        <v>44293.652777777781</v>
      </c>
      <c r="B398" s="65" t="s">
        <v>658</v>
      </c>
      <c r="C398" s="66" t="s">
        <v>915</v>
      </c>
      <c r="D398" s="66">
        <v>10</v>
      </c>
      <c r="E398" s="67">
        <v>73</v>
      </c>
      <c r="F398" s="66">
        <v>3</v>
      </c>
      <c r="G398" s="67">
        <v>89</v>
      </c>
      <c r="H398" s="65" t="s">
        <v>200</v>
      </c>
      <c r="I398" s="66">
        <v>2</v>
      </c>
      <c r="J398" s="66">
        <v>6</v>
      </c>
      <c r="K398" s="68">
        <v>0.33329999999999999</v>
      </c>
      <c r="L398" s="65">
        <v>2</v>
      </c>
      <c r="M398" s="65">
        <v>56</v>
      </c>
      <c r="N398" s="66">
        <v>0</v>
      </c>
      <c r="O398" s="68">
        <v>0</v>
      </c>
      <c r="P398" s="68">
        <v>0.83330000000000004</v>
      </c>
      <c r="Q398" s="68">
        <v>0.83330000000000004</v>
      </c>
      <c r="R398" s="69">
        <v>0.83333333333333337</v>
      </c>
      <c r="S398" s="68">
        <v>0.83330000000000004</v>
      </c>
      <c r="T398" s="70">
        <v>37.5</v>
      </c>
      <c r="U398" s="14">
        <v>7.6</v>
      </c>
      <c r="V398" s="14">
        <v>6.2</v>
      </c>
      <c r="W398" s="14">
        <f t="shared" si="41"/>
        <v>-18.421052631578931</v>
      </c>
      <c r="X398" s="14">
        <f t="shared" si="40"/>
        <v>-1</v>
      </c>
      <c r="Y398" s="10">
        <f t="shared" si="42"/>
        <v>38.599999999999852</v>
      </c>
      <c r="Z398" s="14">
        <f t="shared" si="38"/>
        <v>-1</v>
      </c>
      <c r="AA398" s="10">
        <f t="shared" si="43"/>
        <v>109.15999999999944</v>
      </c>
      <c r="AB398" s="14">
        <f t="shared" si="39"/>
        <v>-1</v>
      </c>
      <c r="AC398" s="10">
        <f t="shared" si="44"/>
        <v>83.617400000000018</v>
      </c>
      <c r="AD398" s="16" t="s">
        <v>364</v>
      </c>
      <c r="AE398" s="15" t="s">
        <v>724</v>
      </c>
      <c r="AF398" s="15">
        <v>3</v>
      </c>
      <c r="AG398" s="15" t="s">
        <v>985</v>
      </c>
    </row>
    <row r="399" spans="1:33" x14ac:dyDescent="0.25">
      <c r="A399" s="25">
        <v>44299.65625</v>
      </c>
      <c r="B399" s="65" t="s">
        <v>11</v>
      </c>
      <c r="C399" s="66" t="s">
        <v>885</v>
      </c>
      <c r="D399" s="66">
        <v>6</v>
      </c>
      <c r="E399" s="67">
        <v>41</v>
      </c>
      <c r="F399" s="66">
        <v>0</v>
      </c>
      <c r="G399" s="67">
        <v>104</v>
      </c>
      <c r="H399" s="65" t="s">
        <v>886</v>
      </c>
      <c r="I399" s="66">
        <v>2</v>
      </c>
      <c r="J399" s="66">
        <v>8</v>
      </c>
      <c r="K399" s="68">
        <v>0.25</v>
      </c>
      <c r="L399" s="65">
        <v>2</v>
      </c>
      <c r="M399" s="65">
        <v>83</v>
      </c>
      <c r="N399" s="66">
        <v>1</v>
      </c>
      <c r="O399" s="68">
        <v>9.5</v>
      </c>
      <c r="P399" s="68">
        <v>0.75</v>
      </c>
      <c r="Q399" s="68">
        <v>1</v>
      </c>
      <c r="R399" s="69">
        <v>0.75</v>
      </c>
      <c r="S399" s="68">
        <v>0.75</v>
      </c>
      <c r="T399" s="70">
        <v>37</v>
      </c>
      <c r="U399" s="14">
        <v>6.4</v>
      </c>
      <c r="V399" s="14">
        <v>4.2</v>
      </c>
      <c r="W399" s="14">
        <f t="shared" si="41"/>
        <v>-34.375</v>
      </c>
      <c r="X399" s="14">
        <f t="shared" si="40"/>
        <v>-1</v>
      </c>
      <c r="Y399" s="10">
        <f t="shared" si="42"/>
        <v>37.599999999999852</v>
      </c>
      <c r="Z399" s="14">
        <f t="shared" si="38"/>
        <v>-1</v>
      </c>
      <c r="AA399" s="10">
        <f t="shared" si="43"/>
        <v>108.15999999999944</v>
      </c>
      <c r="AB399" s="14">
        <f t="shared" si="39"/>
        <v>-1</v>
      </c>
      <c r="AC399" s="10">
        <f t="shared" si="44"/>
        <v>82.617400000000018</v>
      </c>
      <c r="AD399" s="16" t="s">
        <v>367</v>
      </c>
      <c r="AE399" s="15" t="s">
        <v>721</v>
      </c>
      <c r="AF399" s="15">
        <v>4</v>
      </c>
      <c r="AG399" s="15" t="s">
        <v>985</v>
      </c>
    </row>
    <row r="400" spans="1:33" x14ac:dyDescent="0.25">
      <c r="A400" s="25">
        <v>44303.486111111109</v>
      </c>
      <c r="B400" s="65" t="s">
        <v>41</v>
      </c>
      <c r="C400" s="66" t="s">
        <v>916</v>
      </c>
      <c r="D400" s="66">
        <v>9</v>
      </c>
      <c r="E400" s="67">
        <v>38</v>
      </c>
      <c r="F400" s="66">
        <v>1</v>
      </c>
      <c r="G400" s="67">
        <v>90</v>
      </c>
      <c r="H400" s="65" t="s">
        <v>917</v>
      </c>
      <c r="I400" s="66">
        <v>3</v>
      </c>
      <c r="J400" s="66">
        <v>8</v>
      </c>
      <c r="K400" s="68">
        <v>0.375</v>
      </c>
      <c r="L400" s="65">
        <v>1</v>
      </c>
      <c r="M400" s="65">
        <v>115</v>
      </c>
      <c r="N400" s="66">
        <v>2</v>
      </c>
      <c r="O400" s="68">
        <v>-11.5</v>
      </c>
      <c r="P400" s="68">
        <v>0.75</v>
      </c>
      <c r="Q400" s="68">
        <v>1</v>
      </c>
      <c r="R400" s="69">
        <v>0.75</v>
      </c>
      <c r="S400" s="68">
        <v>0.75</v>
      </c>
      <c r="T400" s="70">
        <v>37</v>
      </c>
      <c r="U400" s="14">
        <v>8.6</v>
      </c>
      <c r="V400" s="14">
        <v>5</v>
      </c>
      <c r="W400" s="14">
        <f t="shared" si="41"/>
        <v>-41.860465116279066</v>
      </c>
      <c r="X400" s="14">
        <f t="shared" si="40"/>
        <v>-1</v>
      </c>
      <c r="Y400" s="10">
        <f t="shared" si="42"/>
        <v>36.599999999999852</v>
      </c>
      <c r="Z400" s="14">
        <f t="shared" si="38"/>
        <v>-1</v>
      </c>
      <c r="AA400" s="10">
        <f t="shared" si="43"/>
        <v>107.15999999999944</v>
      </c>
      <c r="AB400" s="14">
        <f t="shared" si="39"/>
        <v>-1</v>
      </c>
      <c r="AC400" s="10">
        <f t="shared" si="44"/>
        <v>81.617400000000018</v>
      </c>
      <c r="AD400" s="16" t="s">
        <v>364</v>
      </c>
      <c r="AE400" s="15" t="s">
        <v>724</v>
      </c>
      <c r="AF400" s="15">
        <v>3</v>
      </c>
      <c r="AG400" s="15" t="s">
        <v>985</v>
      </c>
    </row>
    <row r="401" spans="1:33" x14ac:dyDescent="0.25">
      <c r="A401" s="25">
        <v>44305.704861111109</v>
      </c>
      <c r="B401" s="65" t="s">
        <v>918</v>
      </c>
      <c r="C401" s="66" t="s">
        <v>921</v>
      </c>
      <c r="D401" s="66">
        <v>5</v>
      </c>
      <c r="E401" s="67">
        <v>36</v>
      </c>
      <c r="F401" s="66">
        <v>0</v>
      </c>
      <c r="G401" s="67">
        <v>96</v>
      </c>
      <c r="H401" s="65" t="s">
        <v>922</v>
      </c>
      <c r="I401" s="66">
        <v>1</v>
      </c>
      <c r="J401" s="66">
        <v>7</v>
      </c>
      <c r="K401" s="68">
        <v>0.1429</v>
      </c>
      <c r="L401" s="65">
        <v>3</v>
      </c>
      <c r="M401" s="65">
        <v>79</v>
      </c>
      <c r="N401" s="66">
        <v>2</v>
      </c>
      <c r="O401" s="68">
        <v>19</v>
      </c>
      <c r="P401" s="68">
        <v>0.71430000000000005</v>
      </c>
      <c r="Q401" s="68">
        <v>1</v>
      </c>
      <c r="R401" s="69">
        <v>0.7142857142857143</v>
      </c>
      <c r="S401" s="68">
        <v>0.71430000000000005</v>
      </c>
      <c r="T401" s="70">
        <v>27.5</v>
      </c>
      <c r="U401" s="14">
        <v>6.2</v>
      </c>
      <c r="V401" s="14">
        <v>3.05</v>
      </c>
      <c r="W401" s="14">
        <f t="shared" si="41"/>
        <v>-50.806451612903231</v>
      </c>
      <c r="X401" s="14">
        <f t="shared" si="40"/>
        <v>0.98</v>
      </c>
      <c r="Y401" s="10">
        <f t="shared" si="42"/>
        <v>37.579999999999849</v>
      </c>
      <c r="Z401" s="14">
        <f t="shared" si="38"/>
        <v>-1</v>
      </c>
      <c r="AA401" s="10">
        <f t="shared" si="43"/>
        <v>106.15999999999944</v>
      </c>
      <c r="AB401" s="14">
        <f t="shared" si="39"/>
        <v>-1</v>
      </c>
      <c r="AC401" s="10">
        <f t="shared" si="44"/>
        <v>80.617400000000018</v>
      </c>
      <c r="AD401" s="16" t="s">
        <v>362</v>
      </c>
      <c r="AE401" s="15" t="s">
        <v>721</v>
      </c>
      <c r="AF401" s="15">
        <v>0</v>
      </c>
      <c r="AG401" s="15" t="s">
        <v>985</v>
      </c>
    </row>
    <row r="402" spans="1:33" x14ac:dyDescent="0.25">
      <c r="A402" s="25">
        <v>44305.770833333336</v>
      </c>
      <c r="B402" s="65" t="s">
        <v>55</v>
      </c>
      <c r="C402" s="66" t="s">
        <v>909</v>
      </c>
      <c r="D402" s="66">
        <v>3.75</v>
      </c>
      <c r="E402" s="67">
        <v>21</v>
      </c>
      <c r="F402" s="66">
        <v>0</v>
      </c>
      <c r="G402" s="67">
        <v>120</v>
      </c>
      <c r="H402" s="65" t="s">
        <v>108</v>
      </c>
      <c r="I402" s="66">
        <v>2</v>
      </c>
      <c r="J402" s="66">
        <v>11</v>
      </c>
      <c r="K402" s="68">
        <v>0.18179999999999999</v>
      </c>
      <c r="L402" s="65">
        <v>2</v>
      </c>
      <c r="M402" s="65">
        <v>48</v>
      </c>
      <c r="N402" s="66">
        <v>1</v>
      </c>
      <c r="O402" s="68">
        <v>9.5</v>
      </c>
      <c r="P402" s="68">
        <v>0.72729999999999995</v>
      </c>
      <c r="Q402" s="68">
        <v>0.90910000000000002</v>
      </c>
      <c r="R402" s="78">
        <v>0.72727272727272729</v>
      </c>
      <c r="S402" s="68">
        <v>0.72729999999999995</v>
      </c>
      <c r="T402" s="70">
        <v>46</v>
      </c>
      <c r="U402" s="14">
        <v>3.55</v>
      </c>
      <c r="V402" s="14">
        <v>1.67</v>
      </c>
      <c r="W402" s="14">
        <f t="shared" si="41"/>
        <v>-52.95774647887324</v>
      </c>
      <c r="X402" s="14">
        <f t="shared" si="40"/>
        <v>0.98</v>
      </c>
      <c r="Y402" s="10">
        <f t="shared" si="42"/>
        <v>38.559999999999846</v>
      </c>
      <c r="Z402" s="14">
        <f t="shared" si="38"/>
        <v>-1</v>
      </c>
      <c r="AA402" s="10">
        <f t="shared" si="43"/>
        <v>105.15999999999944</v>
      </c>
      <c r="AB402" s="14">
        <f t="shared" si="39"/>
        <v>-1</v>
      </c>
      <c r="AC402" s="10">
        <f t="shared" si="44"/>
        <v>79.617400000000018</v>
      </c>
      <c r="AD402" s="16" t="s">
        <v>367</v>
      </c>
      <c r="AE402" s="15" t="s">
        <v>723</v>
      </c>
      <c r="AF402" s="15">
        <v>4</v>
      </c>
      <c r="AG402" s="15" t="s">
        <v>985</v>
      </c>
    </row>
    <row r="403" spans="1:33" x14ac:dyDescent="0.25">
      <c r="A403" s="25">
        <v>44305.798611111109</v>
      </c>
      <c r="B403" s="65" t="s">
        <v>113</v>
      </c>
      <c r="C403" s="66" t="s">
        <v>919</v>
      </c>
      <c r="D403" s="66">
        <v>3.5</v>
      </c>
      <c r="E403" s="67">
        <v>14</v>
      </c>
      <c r="F403" s="66">
        <v>0</v>
      </c>
      <c r="G403" s="67">
        <v>114</v>
      </c>
      <c r="H403" s="65" t="s">
        <v>920</v>
      </c>
      <c r="I403" s="66">
        <v>1</v>
      </c>
      <c r="J403" s="66">
        <v>8</v>
      </c>
      <c r="K403" s="68">
        <v>0.125</v>
      </c>
      <c r="L403" s="65">
        <v>2</v>
      </c>
      <c r="M403" s="65">
        <v>84</v>
      </c>
      <c r="N403" s="66">
        <v>2</v>
      </c>
      <c r="O403" s="68">
        <v>19</v>
      </c>
      <c r="P403" s="68">
        <v>0.75</v>
      </c>
      <c r="Q403" s="68">
        <v>1</v>
      </c>
      <c r="R403" s="69">
        <v>0.75</v>
      </c>
      <c r="S403" s="68">
        <v>0.75</v>
      </c>
      <c r="T403" s="70">
        <v>37</v>
      </c>
      <c r="U403" s="14">
        <v>3.6</v>
      </c>
      <c r="V403" s="14">
        <v>3.1</v>
      </c>
      <c r="W403" s="14">
        <f t="shared" si="41"/>
        <v>-13.888888888888886</v>
      </c>
      <c r="X403" s="14">
        <f t="shared" si="40"/>
        <v>-1</v>
      </c>
      <c r="Y403" s="10">
        <f t="shared" si="42"/>
        <v>37.559999999999846</v>
      </c>
      <c r="Z403" s="14">
        <f t="shared" si="38"/>
        <v>-1</v>
      </c>
      <c r="AA403" s="10">
        <f t="shared" si="43"/>
        <v>104.15999999999944</v>
      </c>
      <c r="AB403" s="14">
        <f t="shared" si="39"/>
        <v>-1</v>
      </c>
      <c r="AC403" s="10">
        <f t="shared" si="44"/>
        <v>78.617400000000018</v>
      </c>
      <c r="AD403" s="16" t="s">
        <v>363</v>
      </c>
      <c r="AE403" s="15" t="s">
        <v>723</v>
      </c>
      <c r="AF403" s="15">
        <v>0</v>
      </c>
      <c r="AG403" s="15" t="s">
        <v>985</v>
      </c>
    </row>
    <row r="404" spans="1:33" x14ac:dyDescent="0.25">
      <c r="A404" s="25">
        <v>44306.586805555555</v>
      </c>
      <c r="B404" s="65" t="s">
        <v>211</v>
      </c>
      <c r="C404" s="66" t="s">
        <v>924</v>
      </c>
      <c r="D404" s="66">
        <v>5</v>
      </c>
      <c r="E404" s="67">
        <v>21</v>
      </c>
      <c r="F404" s="66">
        <v>0</v>
      </c>
      <c r="G404" s="67">
        <v>109</v>
      </c>
      <c r="H404" s="65" t="s">
        <v>447</v>
      </c>
      <c r="I404" s="66">
        <v>1</v>
      </c>
      <c r="J404" s="66">
        <v>7</v>
      </c>
      <c r="K404" s="68">
        <v>0.1429</v>
      </c>
      <c r="L404" s="65">
        <v>2</v>
      </c>
      <c r="M404" s="65">
        <v>82</v>
      </c>
      <c r="N404" s="66">
        <v>1</v>
      </c>
      <c r="O404" s="68">
        <v>9.5</v>
      </c>
      <c r="P404" s="68">
        <v>0.85709999999999997</v>
      </c>
      <c r="Q404" s="68">
        <v>1</v>
      </c>
      <c r="R404" s="69">
        <v>0.8571428571428571</v>
      </c>
      <c r="S404" s="68">
        <v>0.85709999999999997</v>
      </c>
      <c r="T404" s="70">
        <v>47</v>
      </c>
      <c r="U404" s="14">
        <v>3.68</v>
      </c>
      <c r="V404" s="14">
        <v>1.01</v>
      </c>
      <c r="W404" s="14">
        <f t="shared" si="41"/>
        <v>-72.554347826086953</v>
      </c>
      <c r="X404" s="14">
        <f t="shared" si="40"/>
        <v>0.98</v>
      </c>
      <c r="Y404" s="10">
        <f t="shared" si="42"/>
        <v>38.539999999999843</v>
      </c>
      <c r="Z404" s="14">
        <f t="shared" si="38"/>
        <v>1.96</v>
      </c>
      <c r="AA404" s="10">
        <f t="shared" si="43"/>
        <v>106.11999999999944</v>
      </c>
      <c r="AB404" s="14">
        <f t="shared" si="39"/>
        <v>2.6264000000000003</v>
      </c>
      <c r="AC404" s="10">
        <f t="shared" si="44"/>
        <v>81.243800000000022</v>
      </c>
      <c r="AD404" s="16" t="s">
        <v>363</v>
      </c>
      <c r="AE404" s="15" t="s">
        <v>721</v>
      </c>
      <c r="AF404" s="15">
        <v>4</v>
      </c>
      <c r="AG404" s="15" t="s">
        <v>985</v>
      </c>
    </row>
    <row r="405" spans="1:33" x14ac:dyDescent="0.25">
      <c r="A405" s="25">
        <v>44306.611111111109</v>
      </c>
      <c r="B405" s="65" t="s">
        <v>211</v>
      </c>
      <c r="C405" s="66" t="s">
        <v>925</v>
      </c>
      <c r="D405" s="66">
        <v>4.5</v>
      </c>
      <c r="E405" s="67">
        <v>17</v>
      </c>
      <c r="F405" s="66">
        <v>0</v>
      </c>
      <c r="G405" s="67">
        <v>106</v>
      </c>
      <c r="H405" s="65" t="s">
        <v>926</v>
      </c>
      <c r="I405" s="66">
        <v>2</v>
      </c>
      <c r="J405" s="66">
        <v>11</v>
      </c>
      <c r="K405" s="68">
        <v>0.18179999999999999</v>
      </c>
      <c r="L405" s="65">
        <v>3</v>
      </c>
      <c r="M405" s="65">
        <v>62</v>
      </c>
      <c r="N405" s="66">
        <v>2</v>
      </c>
      <c r="O405" s="68">
        <v>-42</v>
      </c>
      <c r="P405" s="68">
        <v>0.72729999999999995</v>
      </c>
      <c r="Q405" s="68">
        <v>0.90910000000000002</v>
      </c>
      <c r="R405" s="78">
        <v>0.72727272727272729</v>
      </c>
      <c r="S405" s="68">
        <v>0.72729999999999995</v>
      </c>
      <c r="T405" s="70">
        <v>46</v>
      </c>
      <c r="U405" s="14">
        <v>5</v>
      </c>
      <c r="V405" s="14">
        <v>3.5</v>
      </c>
      <c r="W405" s="14">
        <f t="shared" si="41"/>
        <v>-30</v>
      </c>
      <c r="X405" s="14">
        <f t="shared" si="40"/>
        <v>-1</v>
      </c>
      <c r="Y405" s="10">
        <f t="shared" si="42"/>
        <v>37.539999999999843</v>
      </c>
      <c r="Z405" s="14">
        <f t="shared" si="38"/>
        <v>-1</v>
      </c>
      <c r="AA405" s="10">
        <f t="shared" si="43"/>
        <v>105.11999999999944</v>
      </c>
      <c r="AB405" s="14">
        <f t="shared" si="39"/>
        <v>-1</v>
      </c>
      <c r="AC405" s="10">
        <f t="shared" si="44"/>
        <v>80.243800000000022</v>
      </c>
      <c r="AD405" s="16" t="s">
        <v>363</v>
      </c>
      <c r="AE405" s="15" t="s">
        <v>723</v>
      </c>
      <c r="AF405" s="15">
        <v>4</v>
      </c>
      <c r="AG405" s="15" t="s">
        <v>985</v>
      </c>
    </row>
    <row r="406" spans="1:33" x14ac:dyDescent="0.25">
      <c r="A406" s="25">
        <v>44306.618055555555</v>
      </c>
      <c r="B406" s="65" t="s">
        <v>923</v>
      </c>
      <c r="C406" s="66" t="s">
        <v>601</v>
      </c>
      <c r="D406" s="66">
        <v>6</v>
      </c>
      <c r="E406" s="67">
        <v>23</v>
      </c>
      <c r="F406" s="66">
        <v>3</v>
      </c>
      <c r="G406" s="67">
        <v>86</v>
      </c>
      <c r="H406" s="65" t="s">
        <v>18</v>
      </c>
      <c r="I406" s="66">
        <v>1</v>
      </c>
      <c r="J406" s="66">
        <v>8</v>
      </c>
      <c r="K406" s="68">
        <v>0.125</v>
      </c>
      <c r="L406" s="65">
        <v>3</v>
      </c>
      <c r="M406" s="65">
        <v>71</v>
      </c>
      <c r="N406" s="66">
        <v>1</v>
      </c>
      <c r="O406" s="68">
        <v>9.5</v>
      </c>
      <c r="P406" s="68">
        <v>0.75</v>
      </c>
      <c r="Q406" s="68">
        <v>0.875</v>
      </c>
      <c r="R406" s="69">
        <v>0.75</v>
      </c>
      <c r="S406" s="68">
        <v>0.75</v>
      </c>
      <c r="T406" s="70">
        <v>37</v>
      </c>
      <c r="U406" s="14">
        <v>8.4</v>
      </c>
      <c r="V406" s="14">
        <v>8.8000000000000007</v>
      </c>
      <c r="W406" s="14">
        <f t="shared" si="41"/>
        <v>4.7619047619047734</v>
      </c>
      <c r="X406" s="14">
        <f t="shared" si="40"/>
        <v>-1</v>
      </c>
      <c r="Y406" s="10">
        <f t="shared" si="42"/>
        <v>36.539999999999843</v>
      </c>
      <c r="Z406" s="14">
        <f t="shared" si="38"/>
        <v>-1</v>
      </c>
      <c r="AA406" s="10">
        <f t="shared" si="43"/>
        <v>104.11999999999944</v>
      </c>
      <c r="AB406" s="14">
        <f t="shared" si="39"/>
        <v>-1</v>
      </c>
      <c r="AC406" s="10">
        <f t="shared" si="44"/>
        <v>79.243800000000022</v>
      </c>
      <c r="AD406" s="16" t="s">
        <v>367</v>
      </c>
      <c r="AE406" s="15" t="s">
        <v>724</v>
      </c>
      <c r="AF406" s="15">
        <v>2</v>
      </c>
      <c r="AG406" s="15" t="s">
        <v>985</v>
      </c>
    </row>
    <row r="407" spans="1:33" x14ac:dyDescent="0.25">
      <c r="A407" s="25">
        <v>44308.604166666664</v>
      </c>
      <c r="B407" s="65" t="s">
        <v>325</v>
      </c>
      <c r="C407" s="66" t="s">
        <v>927</v>
      </c>
      <c r="D407" s="66">
        <v>3</v>
      </c>
      <c r="E407" s="67">
        <v>18</v>
      </c>
      <c r="F407" s="66">
        <v>0</v>
      </c>
      <c r="G407" s="67">
        <v>99</v>
      </c>
      <c r="H407" s="65" t="s">
        <v>380</v>
      </c>
      <c r="I407" s="66">
        <v>1</v>
      </c>
      <c r="J407" s="66">
        <v>8</v>
      </c>
      <c r="K407" s="68">
        <v>0.125</v>
      </c>
      <c r="L407" s="65">
        <v>2</v>
      </c>
      <c r="M407" s="65">
        <v>61</v>
      </c>
      <c r="N407" s="66">
        <v>1</v>
      </c>
      <c r="O407" s="68">
        <v>-21</v>
      </c>
      <c r="P407" s="68">
        <v>0.75</v>
      </c>
      <c r="Q407" s="68">
        <v>1</v>
      </c>
      <c r="R407" s="69">
        <v>0.75</v>
      </c>
      <c r="S407" s="68">
        <v>0.75</v>
      </c>
      <c r="T407" s="70">
        <v>37</v>
      </c>
      <c r="U407" s="14">
        <v>3.7</v>
      </c>
      <c r="V407" s="14">
        <v>3.2</v>
      </c>
      <c r="W407" s="14">
        <f t="shared" si="41"/>
        <v>-13.513513513513516</v>
      </c>
      <c r="X407" s="14">
        <f t="shared" si="40"/>
        <v>-1</v>
      </c>
      <c r="Y407" s="10">
        <f t="shared" si="42"/>
        <v>35.539999999999843</v>
      </c>
      <c r="Z407" s="14">
        <f t="shared" si="38"/>
        <v>-1</v>
      </c>
      <c r="AA407" s="10">
        <f t="shared" si="43"/>
        <v>103.11999999999944</v>
      </c>
      <c r="AB407" s="14">
        <f t="shared" si="39"/>
        <v>-1</v>
      </c>
      <c r="AC407" s="10">
        <f t="shared" si="44"/>
        <v>78.243800000000022</v>
      </c>
      <c r="AD407" s="16" t="s">
        <v>367</v>
      </c>
      <c r="AE407" s="15" t="s">
        <v>723</v>
      </c>
      <c r="AF407" s="15">
        <v>4</v>
      </c>
      <c r="AG407" s="15" t="s">
        <v>985</v>
      </c>
    </row>
    <row r="408" spans="1:33" x14ac:dyDescent="0.25">
      <c r="A408" s="25">
        <v>44309.552083333336</v>
      </c>
      <c r="B408" s="65" t="s">
        <v>47</v>
      </c>
      <c r="C408" s="66" t="s">
        <v>928</v>
      </c>
      <c r="D408" s="66">
        <v>5.5</v>
      </c>
      <c r="E408" s="67">
        <v>44</v>
      </c>
      <c r="F408" s="66">
        <v>5</v>
      </c>
      <c r="G408" s="67">
        <v>93</v>
      </c>
      <c r="H408" s="65" t="s">
        <v>238</v>
      </c>
      <c r="I408" s="66">
        <v>3</v>
      </c>
      <c r="J408" s="66">
        <v>11</v>
      </c>
      <c r="K408" s="68">
        <v>0.2727</v>
      </c>
      <c r="L408" s="65">
        <v>1</v>
      </c>
      <c r="M408" s="65">
        <v>82</v>
      </c>
      <c r="N408" s="66">
        <v>2</v>
      </c>
      <c r="O408" s="68">
        <v>19</v>
      </c>
      <c r="P408" s="68">
        <v>0.81820000000000004</v>
      </c>
      <c r="Q408" s="68">
        <v>0.90910000000000002</v>
      </c>
      <c r="R408" s="78">
        <v>0.81818181818181823</v>
      </c>
      <c r="S408" s="68">
        <v>0.81820000000000004</v>
      </c>
      <c r="T408" s="70">
        <v>65.5</v>
      </c>
      <c r="U408" s="14">
        <v>5.2</v>
      </c>
      <c r="V408" s="14">
        <v>5</v>
      </c>
      <c r="W408" s="14">
        <f t="shared" si="41"/>
        <v>-3.8461538461538538</v>
      </c>
      <c r="X408" s="14">
        <f t="shared" si="40"/>
        <v>-1</v>
      </c>
      <c r="Y408" s="10">
        <f t="shared" si="42"/>
        <v>34.539999999999843</v>
      </c>
      <c r="Z408" s="14">
        <f t="shared" si="38"/>
        <v>-1</v>
      </c>
      <c r="AA408" s="10">
        <f t="shared" si="43"/>
        <v>102.11999999999944</v>
      </c>
      <c r="AB408" s="14">
        <f t="shared" si="39"/>
        <v>-1</v>
      </c>
      <c r="AC408" s="10">
        <f t="shared" si="44"/>
        <v>77.243800000000022</v>
      </c>
      <c r="AD408" s="16" t="s">
        <v>367</v>
      </c>
      <c r="AE408" s="15" t="s">
        <v>724</v>
      </c>
      <c r="AF408" s="15">
        <v>2</v>
      </c>
      <c r="AG408" s="15" t="s">
        <v>985</v>
      </c>
    </row>
    <row r="409" spans="1:33" x14ac:dyDescent="0.25">
      <c r="A409" s="25">
        <v>44310.579861111109</v>
      </c>
      <c r="B409" s="65" t="s">
        <v>47</v>
      </c>
      <c r="C409" s="66" t="s">
        <v>929</v>
      </c>
      <c r="D409" s="67">
        <v>6.5</v>
      </c>
      <c r="E409" s="66">
        <v>27</v>
      </c>
      <c r="F409" s="67">
        <v>0</v>
      </c>
      <c r="G409" s="66">
        <v>116</v>
      </c>
      <c r="H409" s="65" t="s">
        <v>400</v>
      </c>
      <c r="I409" s="66">
        <v>1</v>
      </c>
      <c r="J409" s="66">
        <v>5</v>
      </c>
      <c r="K409" s="68">
        <v>0.2</v>
      </c>
      <c r="L409" s="65">
        <v>2</v>
      </c>
      <c r="M409" s="65">
        <v>82</v>
      </c>
      <c r="N409" s="66">
        <v>0</v>
      </c>
      <c r="O409" s="68">
        <v>0</v>
      </c>
      <c r="P409" s="68">
        <v>0.8</v>
      </c>
      <c r="Q409" s="68">
        <v>1</v>
      </c>
      <c r="R409" s="69">
        <v>0.8</v>
      </c>
      <c r="S409" s="68">
        <v>0.8</v>
      </c>
      <c r="T409" s="70">
        <v>28</v>
      </c>
      <c r="U409" s="14">
        <v>6.7</v>
      </c>
      <c r="V409" s="14">
        <v>3.8</v>
      </c>
      <c r="W409" s="14">
        <f t="shared" si="41"/>
        <v>-43.28358208955224</v>
      </c>
      <c r="X409" s="14">
        <f t="shared" si="40"/>
        <v>-1</v>
      </c>
      <c r="Y409" s="10">
        <f t="shared" si="42"/>
        <v>33.539999999999843</v>
      </c>
      <c r="Z409" s="14">
        <f t="shared" si="38"/>
        <v>-1</v>
      </c>
      <c r="AA409" s="10">
        <f t="shared" si="43"/>
        <v>101.11999999999944</v>
      </c>
      <c r="AB409" s="14">
        <f t="shared" si="39"/>
        <v>-1</v>
      </c>
      <c r="AC409" s="10">
        <f t="shared" si="44"/>
        <v>76.243800000000022</v>
      </c>
      <c r="AD409" s="16" t="s">
        <v>367</v>
      </c>
      <c r="AE409" s="15" t="s">
        <v>721</v>
      </c>
      <c r="AF409" s="15">
        <v>2</v>
      </c>
      <c r="AG409" s="15" t="s">
        <v>986</v>
      </c>
    </row>
    <row r="410" spans="1:33" x14ac:dyDescent="0.25">
      <c r="A410" s="25">
        <v>44310.579861111109</v>
      </c>
      <c r="B410" s="65" t="s">
        <v>47</v>
      </c>
      <c r="C410" s="66" t="s">
        <v>930</v>
      </c>
      <c r="D410" s="67">
        <v>17</v>
      </c>
      <c r="E410" s="66">
        <v>42</v>
      </c>
      <c r="F410" s="67">
        <v>0</v>
      </c>
      <c r="G410" s="66">
        <v>120</v>
      </c>
      <c r="H410" s="65" t="s">
        <v>902</v>
      </c>
      <c r="I410" s="66">
        <v>1</v>
      </c>
      <c r="J410" s="66">
        <v>7</v>
      </c>
      <c r="K410" s="68">
        <v>0.1429</v>
      </c>
      <c r="L410" s="65">
        <v>2</v>
      </c>
      <c r="M410" s="65">
        <v>51</v>
      </c>
      <c r="N410" s="66">
        <v>1</v>
      </c>
      <c r="O410" s="68">
        <v>9.5</v>
      </c>
      <c r="P410" s="68">
        <v>0.71430000000000005</v>
      </c>
      <c r="Q410" s="68">
        <v>0.71430000000000005</v>
      </c>
      <c r="R410" s="69">
        <v>0.7142857142857143</v>
      </c>
      <c r="S410" s="68">
        <v>0.71430000000000005</v>
      </c>
      <c r="T410" s="70">
        <v>27.5</v>
      </c>
      <c r="U410" s="14">
        <v>5.55</v>
      </c>
      <c r="V410" s="14">
        <v>6</v>
      </c>
      <c r="W410" s="14">
        <f t="shared" si="41"/>
        <v>8.1081081081081123</v>
      </c>
      <c r="X410" s="14">
        <f t="shared" si="40"/>
        <v>-1</v>
      </c>
      <c r="Y410" s="10">
        <f t="shared" si="42"/>
        <v>32.539999999999843</v>
      </c>
      <c r="Z410" s="14">
        <f t="shared" si="38"/>
        <v>-1</v>
      </c>
      <c r="AA410" s="10">
        <f t="shared" si="43"/>
        <v>100.11999999999944</v>
      </c>
      <c r="AB410" s="14">
        <f t="shared" si="39"/>
        <v>-1</v>
      </c>
      <c r="AC410" s="10">
        <f t="shared" si="44"/>
        <v>75.243800000000022</v>
      </c>
      <c r="AD410" s="16" t="s">
        <v>367</v>
      </c>
      <c r="AE410" s="15" t="s">
        <v>721</v>
      </c>
      <c r="AF410" s="15">
        <v>2</v>
      </c>
      <c r="AG410" s="15" t="s">
        <v>986</v>
      </c>
    </row>
    <row r="411" spans="1:33" x14ac:dyDescent="0.25">
      <c r="A411" s="25">
        <v>44311.618055555555</v>
      </c>
      <c r="B411" s="65" t="s">
        <v>259</v>
      </c>
      <c r="C411" s="65" t="s">
        <v>931</v>
      </c>
      <c r="D411" s="66">
        <v>4</v>
      </c>
      <c r="E411" s="67">
        <v>7</v>
      </c>
      <c r="F411" s="66">
        <v>6</v>
      </c>
      <c r="G411" s="67">
        <v>82</v>
      </c>
      <c r="H411" s="65" t="s">
        <v>142</v>
      </c>
      <c r="I411" s="65">
        <v>1</v>
      </c>
      <c r="J411" s="66">
        <v>5</v>
      </c>
      <c r="K411" s="68">
        <v>0.2</v>
      </c>
      <c r="L411" s="65">
        <v>2</v>
      </c>
      <c r="M411" s="65">
        <v>102</v>
      </c>
      <c r="N411" s="65">
        <v>1</v>
      </c>
      <c r="O411" s="66">
        <v>-21</v>
      </c>
      <c r="P411" s="68">
        <v>1</v>
      </c>
      <c r="Q411" s="68">
        <v>1</v>
      </c>
      <c r="R411" s="69">
        <v>1</v>
      </c>
      <c r="S411" s="68">
        <v>1</v>
      </c>
      <c r="T411" s="65">
        <v>47.5</v>
      </c>
      <c r="U411" s="14">
        <v>4.5999999999999996</v>
      </c>
      <c r="V411" s="14">
        <v>1.93</v>
      </c>
      <c r="W411" s="14">
        <f t="shared" si="41"/>
        <v>-58.043478260869563</v>
      </c>
      <c r="X411" s="14">
        <f t="shared" si="40"/>
        <v>0.98</v>
      </c>
      <c r="Y411" s="10">
        <f t="shared" si="42"/>
        <v>33.51999999999984</v>
      </c>
      <c r="Z411" s="14">
        <f t="shared" si="38"/>
        <v>-1</v>
      </c>
      <c r="AA411" s="10">
        <f t="shared" si="43"/>
        <v>99.119999999999436</v>
      </c>
      <c r="AB411" s="14">
        <f t="shared" si="39"/>
        <v>-1</v>
      </c>
      <c r="AC411" s="10">
        <f t="shared" si="44"/>
        <v>74.243800000000022</v>
      </c>
      <c r="AD411" s="16" t="s">
        <v>363</v>
      </c>
      <c r="AE411" s="15" t="s">
        <v>724</v>
      </c>
      <c r="AF411" s="15">
        <v>0</v>
      </c>
      <c r="AG411" s="15" t="s">
        <v>984</v>
      </c>
    </row>
    <row r="412" spans="1:33" x14ac:dyDescent="0.25">
      <c r="A412" s="25">
        <v>44312.763888888891</v>
      </c>
      <c r="B412" s="65" t="s">
        <v>24</v>
      </c>
      <c r="C412" s="66" t="s">
        <v>598</v>
      </c>
      <c r="D412" s="67">
        <v>9</v>
      </c>
      <c r="E412" s="66">
        <v>29</v>
      </c>
      <c r="F412" s="67">
        <v>6</v>
      </c>
      <c r="G412" s="66">
        <v>85</v>
      </c>
      <c r="H412" s="65" t="s">
        <v>287</v>
      </c>
      <c r="I412" s="66">
        <v>4</v>
      </c>
      <c r="J412" s="66">
        <v>22</v>
      </c>
      <c r="K412" s="68">
        <v>0.18179999999999999</v>
      </c>
      <c r="L412" s="65">
        <v>3</v>
      </c>
      <c r="M412" s="65">
        <v>75</v>
      </c>
      <c r="N412" s="66">
        <v>6</v>
      </c>
      <c r="O412" s="68">
        <v>-34.5</v>
      </c>
      <c r="P412" s="68">
        <v>0.77270000000000005</v>
      </c>
      <c r="Q412" s="68">
        <v>0.81820000000000004</v>
      </c>
      <c r="R412" s="78">
        <v>0.77272727272727271</v>
      </c>
      <c r="S412" s="68">
        <v>0.77270000000000005</v>
      </c>
      <c r="T412" s="70">
        <v>111.5</v>
      </c>
      <c r="U412" s="14">
        <v>8</v>
      </c>
      <c r="V412" s="14">
        <v>4.0999999999999996</v>
      </c>
      <c r="W412" s="14">
        <f t="shared" si="41"/>
        <v>-48.750000000000007</v>
      </c>
      <c r="X412" s="14">
        <f t="shared" si="40"/>
        <v>-1</v>
      </c>
      <c r="Y412" s="10">
        <f t="shared" si="42"/>
        <v>32.51999999999984</v>
      </c>
      <c r="Z412" s="14">
        <f t="shared" si="38"/>
        <v>-1</v>
      </c>
      <c r="AA412" s="10">
        <f t="shared" si="43"/>
        <v>98.119999999999436</v>
      </c>
      <c r="AB412" s="14">
        <f t="shared" si="39"/>
        <v>-1</v>
      </c>
      <c r="AC412" s="10">
        <f t="shared" si="44"/>
        <v>73.243800000000022</v>
      </c>
      <c r="AD412" s="16" t="s">
        <v>364</v>
      </c>
      <c r="AE412" s="15" t="s">
        <v>724</v>
      </c>
      <c r="AF412" s="15">
        <v>4</v>
      </c>
      <c r="AG412" s="15" t="s">
        <v>985</v>
      </c>
    </row>
    <row r="413" spans="1:33" x14ac:dyDescent="0.25">
      <c r="A413" s="25">
        <v>44313.652777777781</v>
      </c>
      <c r="B413" s="65" t="s">
        <v>642</v>
      </c>
      <c r="C413" s="66" t="s">
        <v>932</v>
      </c>
      <c r="D413" s="67">
        <v>7</v>
      </c>
      <c r="E413" s="66">
        <v>45</v>
      </c>
      <c r="F413" s="67">
        <v>0</v>
      </c>
      <c r="G413" s="66">
        <v>112</v>
      </c>
      <c r="H413" s="65" t="s">
        <v>933</v>
      </c>
      <c r="I413" s="66">
        <v>1</v>
      </c>
      <c r="J413" s="66">
        <v>7</v>
      </c>
      <c r="K413" s="68">
        <v>0.1429</v>
      </c>
      <c r="L413" s="65">
        <v>2</v>
      </c>
      <c r="M413" s="65">
        <v>116</v>
      </c>
      <c r="N413" s="66">
        <v>2</v>
      </c>
      <c r="O413" s="68">
        <v>-11.5</v>
      </c>
      <c r="P413" s="68">
        <v>1</v>
      </c>
      <c r="Q413" s="68">
        <v>1</v>
      </c>
      <c r="R413" s="69">
        <v>1</v>
      </c>
      <c r="S413" s="68">
        <v>1</v>
      </c>
      <c r="T413" s="70">
        <v>66.5</v>
      </c>
      <c r="U413" s="14">
        <v>7</v>
      </c>
      <c r="V413" s="14">
        <v>6.6</v>
      </c>
      <c r="W413" s="14">
        <f t="shared" si="41"/>
        <v>-5.7142857142857224</v>
      </c>
      <c r="X413" s="14">
        <f t="shared" si="40"/>
        <v>-1</v>
      </c>
      <c r="Y413" s="10">
        <f t="shared" si="42"/>
        <v>31.51999999999984</v>
      </c>
      <c r="Z413" s="14">
        <f t="shared" si="38"/>
        <v>-1</v>
      </c>
      <c r="AA413" s="10">
        <f t="shared" si="43"/>
        <v>97.119999999999436</v>
      </c>
      <c r="AB413" s="14">
        <f t="shared" si="39"/>
        <v>-1</v>
      </c>
      <c r="AC413" s="10">
        <f t="shared" si="44"/>
        <v>72.243800000000022</v>
      </c>
      <c r="AD413" s="16" t="s">
        <v>363</v>
      </c>
      <c r="AE413" s="15" t="s">
        <v>721</v>
      </c>
      <c r="AF413" s="15">
        <v>0</v>
      </c>
      <c r="AG413" s="15" t="s">
        <v>986</v>
      </c>
    </row>
    <row r="414" spans="1:33" x14ac:dyDescent="0.25">
      <c r="A414" s="25">
        <v>44314.638888888891</v>
      </c>
      <c r="B414" s="65" t="s">
        <v>64</v>
      </c>
      <c r="C414" s="66" t="s">
        <v>934</v>
      </c>
      <c r="D414" s="67">
        <v>8</v>
      </c>
      <c r="E414" s="66">
        <v>12</v>
      </c>
      <c r="F414" s="67">
        <v>2</v>
      </c>
      <c r="G414" s="66">
        <v>103</v>
      </c>
      <c r="H414" s="65" t="s">
        <v>18</v>
      </c>
      <c r="I414" s="66">
        <v>2</v>
      </c>
      <c r="J414" s="66">
        <v>8</v>
      </c>
      <c r="K414" s="68">
        <v>0.25</v>
      </c>
      <c r="L414" s="65">
        <v>2</v>
      </c>
      <c r="M414" s="65">
        <v>88</v>
      </c>
      <c r="N414" s="66">
        <v>3</v>
      </c>
      <c r="O414" s="68">
        <v>-2</v>
      </c>
      <c r="P414" s="68">
        <v>0.75</v>
      </c>
      <c r="Q414" s="68">
        <v>1</v>
      </c>
      <c r="R414" s="69">
        <v>0.75</v>
      </c>
      <c r="S414" s="68">
        <v>0.75</v>
      </c>
      <c r="T414" s="70">
        <v>37</v>
      </c>
      <c r="U414" s="14">
        <v>5</v>
      </c>
      <c r="V414" s="14">
        <v>1.1399999999999999</v>
      </c>
      <c r="W414" s="14">
        <f t="shared" si="41"/>
        <v>-77.2</v>
      </c>
      <c r="X414" s="14">
        <f t="shared" si="40"/>
        <v>0.98</v>
      </c>
      <c r="Y414" s="10">
        <f t="shared" si="42"/>
        <v>32.499999999999837</v>
      </c>
      <c r="Z414" s="14">
        <f t="shared" si="38"/>
        <v>1.96</v>
      </c>
      <c r="AA414" s="10">
        <f t="shared" si="43"/>
        <v>99.07999999999943</v>
      </c>
      <c r="AB414" s="14">
        <f t="shared" si="39"/>
        <v>-1</v>
      </c>
      <c r="AC414" s="10">
        <f t="shared" si="44"/>
        <v>71.243800000000022</v>
      </c>
      <c r="AD414" s="16" t="s">
        <v>364</v>
      </c>
      <c r="AE414" s="15" t="s">
        <v>724</v>
      </c>
      <c r="AF414" s="15" t="s">
        <v>738</v>
      </c>
      <c r="AG414" s="15" t="s">
        <v>985</v>
      </c>
    </row>
    <row r="415" spans="1:33" x14ac:dyDescent="0.25">
      <c r="A415" s="25">
        <v>44316.638888888891</v>
      </c>
      <c r="B415" s="65" t="s">
        <v>88</v>
      </c>
      <c r="C415" s="66" t="s">
        <v>915</v>
      </c>
      <c r="D415" s="67">
        <v>7</v>
      </c>
      <c r="E415" s="66">
        <v>23</v>
      </c>
      <c r="F415" s="67">
        <v>2</v>
      </c>
      <c r="G415" s="66">
        <v>89</v>
      </c>
      <c r="H415" s="65" t="s">
        <v>50</v>
      </c>
      <c r="I415" s="66">
        <v>2</v>
      </c>
      <c r="J415" s="66">
        <v>7</v>
      </c>
      <c r="K415" s="68">
        <v>0.28570000000000001</v>
      </c>
      <c r="L415" s="65">
        <v>2</v>
      </c>
      <c r="M415" s="65">
        <v>49</v>
      </c>
      <c r="N415" s="66">
        <v>0</v>
      </c>
      <c r="O415" s="68">
        <v>0</v>
      </c>
      <c r="P415" s="68">
        <v>0.71430000000000005</v>
      </c>
      <c r="Q415" s="68">
        <v>0.71430000000000005</v>
      </c>
      <c r="R415" s="69">
        <v>0.7142857142857143</v>
      </c>
      <c r="S415" s="68">
        <v>0.71430000000000005</v>
      </c>
      <c r="T415" s="70">
        <v>27.5</v>
      </c>
      <c r="U415" s="14">
        <v>5</v>
      </c>
      <c r="V415" s="14">
        <v>1.01</v>
      </c>
      <c r="W415" s="14">
        <f t="shared" si="41"/>
        <v>-79.8</v>
      </c>
      <c r="X415" s="14">
        <f t="shared" si="40"/>
        <v>0.98</v>
      </c>
      <c r="Y415" s="10">
        <f t="shared" si="42"/>
        <v>33.479999999999833</v>
      </c>
      <c r="Z415" s="14">
        <f t="shared" si="38"/>
        <v>1.96</v>
      </c>
      <c r="AA415" s="10">
        <f t="shared" si="43"/>
        <v>101.03999999999942</v>
      </c>
      <c r="AB415" s="14">
        <f t="shared" si="39"/>
        <v>3.92</v>
      </c>
      <c r="AC415" s="10">
        <f t="shared" si="44"/>
        <v>75.163800000000023</v>
      </c>
      <c r="AD415" s="16" t="s">
        <v>367</v>
      </c>
      <c r="AE415" s="15" t="s">
        <v>724</v>
      </c>
      <c r="AF415" s="15">
        <v>3</v>
      </c>
      <c r="AG415" s="15" t="s">
        <v>985</v>
      </c>
    </row>
    <row r="416" spans="1:33" x14ac:dyDescent="0.25">
      <c r="A416" s="25">
        <v>44317.611111111109</v>
      </c>
      <c r="B416" s="65" t="s">
        <v>41</v>
      </c>
      <c r="C416" s="66" t="s">
        <v>935</v>
      </c>
      <c r="D416" s="67">
        <v>4.5</v>
      </c>
      <c r="E416" s="66">
        <v>13</v>
      </c>
      <c r="F416" s="67">
        <v>4</v>
      </c>
      <c r="G416" s="66">
        <v>97</v>
      </c>
      <c r="H416" s="65" t="s">
        <v>32</v>
      </c>
      <c r="I416" s="66">
        <v>3</v>
      </c>
      <c r="J416" s="66">
        <v>8</v>
      </c>
      <c r="K416" s="68">
        <v>0.375</v>
      </c>
      <c r="L416" s="65">
        <v>3</v>
      </c>
      <c r="M416" s="65">
        <v>126</v>
      </c>
      <c r="N416" s="66">
        <v>3</v>
      </c>
      <c r="O416" s="68">
        <v>-32.5</v>
      </c>
      <c r="P416" s="68">
        <v>0.875</v>
      </c>
      <c r="Q416" s="68">
        <v>1</v>
      </c>
      <c r="R416" s="69">
        <v>0.875</v>
      </c>
      <c r="S416" s="68">
        <v>0.875</v>
      </c>
      <c r="T416" s="70">
        <v>56.5</v>
      </c>
      <c r="U416" s="14">
        <v>4</v>
      </c>
      <c r="V416" s="14">
        <v>1.43</v>
      </c>
      <c r="W416" s="14">
        <f t="shared" si="41"/>
        <v>-64.25</v>
      </c>
      <c r="X416" s="14">
        <f t="shared" si="40"/>
        <v>0.98</v>
      </c>
      <c r="Y416" s="10">
        <f t="shared" si="42"/>
        <v>34.45999999999983</v>
      </c>
      <c r="Z416" s="14">
        <f t="shared" si="38"/>
        <v>-1</v>
      </c>
      <c r="AA416" s="10">
        <f t="shared" si="43"/>
        <v>100.03999999999942</v>
      </c>
      <c r="AB416" s="14">
        <f t="shared" si="39"/>
        <v>-1</v>
      </c>
      <c r="AC416" s="10">
        <f t="shared" si="44"/>
        <v>74.163800000000023</v>
      </c>
      <c r="AD416" s="16" t="s">
        <v>364</v>
      </c>
      <c r="AE416" s="15" t="s">
        <v>724</v>
      </c>
      <c r="AF416" s="15">
        <v>2</v>
      </c>
      <c r="AG416" s="15" t="s">
        <v>985</v>
      </c>
    </row>
    <row r="417" spans="1:33" x14ac:dyDescent="0.25">
      <c r="A417" s="25">
        <v>44317.684027777781</v>
      </c>
      <c r="B417" s="65" t="s">
        <v>41</v>
      </c>
      <c r="C417" s="66" t="s">
        <v>678</v>
      </c>
      <c r="D417" s="67">
        <v>11</v>
      </c>
      <c r="E417" s="66">
        <v>24</v>
      </c>
      <c r="F417" s="67">
        <v>10</v>
      </c>
      <c r="G417" s="66">
        <v>80</v>
      </c>
      <c r="H417" s="65" t="s">
        <v>936</v>
      </c>
      <c r="I417" s="66">
        <v>2</v>
      </c>
      <c r="J417" s="66">
        <v>7</v>
      </c>
      <c r="K417" s="68">
        <v>0.28570000000000001</v>
      </c>
      <c r="L417" s="65">
        <v>2</v>
      </c>
      <c r="M417" s="65">
        <v>78</v>
      </c>
      <c r="N417" s="66">
        <v>2</v>
      </c>
      <c r="O417" s="68">
        <v>19</v>
      </c>
      <c r="P417" s="68">
        <v>0.71430000000000005</v>
      </c>
      <c r="Q417" s="68">
        <v>0.85709999999999997</v>
      </c>
      <c r="R417" s="69">
        <v>0.7142857142857143</v>
      </c>
      <c r="S417" s="68">
        <v>0.71430000000000005</v>
      </c>
      <c r="T417" s="70">
        <v>27.5</v>
      </c>
      <c r="U417" s="14">
        <v>8.6</v>
      </c>
      <c r="V417" s="14">
        <v>1.01</v>
      </c>
      <c r="W417" s="14">
        <f t="shared" si="41"/>
        <v>-88.255813953488371</v>
      </c>
      <c r="X417" s="14">
        <f t="shared" si="40"/>
        <v>0.98</v>
      </c>
      <c r="Y417" s="10">
        <f t="shared" si="42"/>
        <v>35.439999999999827</v>
      </c>
      <c r="Z417" s="14">
        <f t="shared" si="38"/>
        <v>1.96</v>
      </c>
      <c r="AA417" s="10">
        <f t="shared" si="43"/>
        <v>101.99999999999942</v>
      </c>
      <c r="AB417" s="14">
        <f t="shared" si="39"/>
        <v>7.4479999999999995</v>
      </c>
      <c r="AC417" s="10">
        <f t="shared" si="44"/>
        <v>81.611800000000017</v>
      </c>
      <c r="AD417" s="16" t="s">
        <v>364</v>
      </c>
      <c r="AE417" s="15" t="s">
        <v>724</v>
      </c>
      <c r="AF417" s="15">
        <v>4</v>
      </c>
      <c r="AG417" s="15" t="s">
        <v>985</v>
      </c>
    </row>
    <row r="418" spans="1:33" x14ac:dyDescent="0.25">
      <c r="A418" s="25">
        <v>44317.708333333336</v>
      </c>
      <c r="B418" s="65" t="s">
        <v>23</v>
      </c>
      <c r="C418" s="66" t="s">
        <v>468</v>
      </c>
      <c r="D418" s="67">
        <v>3.5</v>
      </c>
      <c r="E418" s="66">
        <v>9</v>
      </c>
      <c r="F418" s="67">
        <v>3</v>
      </c>
      <c r="G418" s="66">
        <v>92</v>
      </c>
      <c r="H418" s="65" t="s">
        <v>56</v>
      </c>
      <c r="I418" s="66">
        <v>4</v>
      </c>
      <c r="J418" s="66">
        <v>13</v>
      </c>
      <c r="K418" s="68">
        <v>0.30769999999999997</v>
      </c>
      <c r="L418" s="65">
        <v>1</v>
      </c>
      <c r="M418" s="65">
        <v>89</v>
      </c>
      <c r="N418" s="66">
        <v>4</v>
      </c>
      <c r="O418" s="68">
        <v>-23</v>
      </c>
      <c r="P418" s="68">
        <v>0.76919999999999999</v>
      </c>
      <c r="Q418" s="68">
        <v>1</v>
      </c>
      <c r="R418" s="78">
        <v>0.76923076923076927</v>
      </c>
      <c r="S418" s="68">
        <v>0.76919999999999999</v>
      </c>
      <c r="T418" s="70">
        <v>65</v>
      </c>
      <c r="U418" s="14">
        <v>7</v>
      </c>
      <c r="V418" s="14">
        <v>1.01</v>
      </c>
      <c r="W418" s="14">
        <f t="shared" si="41"/>
        <v>-85.571428571428569</v>
      </c>
      <c r="X418" s="14">
        <f t="shared" si="40"/>
        <v>0.98</v>
      </c>
      <c r="Y418" s="10">
        <f t="shared" si="42"/>
        <v>36.419999999999824</v>
      </c>
      <c r="Z418" s="14">
        <f t="shared" si="38"/>
        <v>1.96</v>
      </c>
      <c r="AA418" s="10">
        <f t="shared" si="43"/>
        <v>103.95999999999941</v>
      </c>
      <c r="AB418" s="14">
        <f t="shared" si="39"/>
        <v>5.88</v>
      </c>
      <c r="AC418" s="10">
        <f t="shared" si="44"/>
        <v>87.491800000000012</v>
      </c>
      <c r="AD418" s="16" t="s">
        <v>364</v>
      </c>
      <c r="AE418" s="15" t="s">
        <v>724</v>
      </c>
      <c r="AF418" s="15">
        <v>3</v>
      </c>
      <c r="AG418" s="15" t="s">
        <v>985</v>
      </c>
    </row>
    <row r="419" spans="1:33" x14ac:dyDescent="0.25">
      <c r="A419" s="25">
        <v>44318.635416666664</v>
      </c>
      <c r="B419" s="65" t="s">
        <v>937</v>
      </c>
      <c r="C419" s="66" t="s">
        <v>938</v>
      </c>
      <c r="D419" s="67">
        <v>5</v>
      </c>
      <c r="E419" s="66">
        <v>25</v>
      </c>
      <c r="F419" s="67">
        <v>4</v>
      </c>
      <c r="G419" s="66">
        <v>103</v>
      </c>
      <c r="H419" s="65" t="s">
        <v>939</v>
      </c>
      <c r="I419" s="66">
        <v>2</v>
      </c>
      <c r="J419" s="66">
        <v>5</v>
      </c>
      <c r="K419" s="68">
        <v>0.4</v>
      </c>
      <c r="L419" s="65">
        <v>1</v>
      </c>
      <c r="M419" s="65">
        <v>168</v>
      </c>
      <c r="N419" s="66">
        <v>3</v>
      </c>
      <c r="O419" s="68">
        <v>-2</v>
      </c>
      <c r="P419" s="68">
        <v>1</v>
      </c>
      <c r="Q419" s="68">
        <v>1</v>
      </c>
      <c r="R419" s="69">
        <v>1</v>
      </c>
      <c r="S419" s="68">
        <v>1</v>
      </c>
      <c r="T419" s="70">
        <v>47.5</v>
      </c>
      <c r="U419" s="14">
        <v>5.5</v>
      </c>
      <c r="V419" s="14">
        <v>4</v>
      </c>
      <c r="W419" s="14">
        <f t="shared" si="41"/>
        <v>-27.272727272727266</v>
      </c>
      <c r="X419" s="14">
        <f t="shared" si="40"/>
        <v>-1</v>
      </c>
      <c r="Y419" s="10">
        <f t="shared" si="42"/>
        <v>35.419999999999824</v>
      </c>
      <c r="Z419" s="14">
        <f t="shared" si="38"/>
        <v>-1</v>
      </c>
      <c r="AA419" s="10">
        <f t="shared" si="43"/>
        <v>102.95999999999941</v>
      </c>
      <c r="AB419" s="14">
        <f t="shared" si="39"/>
        <v>-1</v>
      </c>
      <c r="AC419" s="10">
        <f t="shared" si="44"/>
        <v>86.491800000000012</v>
      </c>
      <c r="AD419" s="16" t="s">
        <v>364</v>
      </c>
      <c r="AE419" s="15" t="s">
        <v>724</v>
      </c>
      <c r="AF419" s="15">
        <v>2</v>
      </c>
      <c r="AG419" s="15" t="s">
        <v>985</v>
      </c>
    </row>
    <row r="420" spans="1:33" x14ac:dyDescent="0.25">
      <c r="A420" s="25">
        <v>44318.635416666664</v>
      </c>
      <c r="B420" s="65" t="s">
        <v>937</v>
      </c>
      <c r="C420" s="66" t="s">
        <v>940</v>
      </c>
      <c r="D420" s="67">
        <v>4.5</v>
      </c>
      <c r="E420" s="66">
        <v>25</v>
      </c>
      <c r="F420" s="67">
        <v>3</v>
      </c>
      <c r="G420" s="66">
        <v>102</v>
      </c>
      <c r="H420" s="65" t="s">
        <v>936</v>
      </c>
      <c r="I420" s="66">
        <v>1</v>
      </c>
      <c r="J420" s="66">
        <v>7</v>
      </c>
      <c r="K420" s="68">
        <v>0.1429</v>
      </c>
      <c r="L420" s="65">
        <v>2</v>
      </c>
      <c r="M420" s="65">
        <v>56</v>
      </c>
      <c r="N420" s="66">
        <v>2</v>
      </c>
      <c r="O420" s="68">
        <v>-11.5</v>
      </c>
      <c r="P420" s="68">
        <v>0.71430000000000005</v>
      </c>
      <c r="Q420" s="68">
        <v>0.85709999999999997</v>
      </c>
      <c r="R420" s="69">
        <v>0.7142857142857143</v>
      </c>
      <c r="S420" s="68">
        <v>0.71430000000000005</v>
      </c>
      <c r="T420" s="70">
        <v>27.5</v>
      </c>
      <c r="U420" s="14">
        <v>7.7</v>
      </c>
      <c r="V420" s="14">
        <v>7.4</v>
      </c>
      <c r="W420" s="14">
        <f t="shared" si="41"/>
        <v>-3.8961038961038952</v>
      </c>
      <c r="X420" s="14">
        <f t="shared" si="40"/>
        <v>-1</v>
      </c>
      <c r="Y420" s="10">
        <f t="shared" si="42"/>
        <v>34.419999999999824</v>
      </c>
      <c r="Z420" s="14">
        <f t="shared" si="38"/>
        <v>-1</v>
      </c>
      <c r="AA420" s="10">
        <f t="shared" si="43"/>
        <v>101.95999999999941</v>
      </c>
      <c r="AB420" s="14">
        <f t="shared" si="39"/>
        <v>-1</v>
      </c>
      <c r="AC420" s="10">
        <f t="shared" si="44"/>
        <v>85.491800000000012</v>
      </c>
      <c r="AD420" s="16" t="s">
        <v>364</v>
      </c>
      <c r="AE420" s="15" t="s">
        <v>724</v>
      </c>
      <c r="AF420" s="15">
        <v>2</v>
      </c>
      <c r="AG420" s="15" t="s">
        <v>985</v>
      </c>
    </row>
    <row r="421" spans="1:33" x14ac:dyDescent="0.25">
      <c r="A421" s="25">
        <v>44319.635416666664</v>
      </c>
      <c r="B421" s="65" t="s">
        <v>325</v>
      </c>
      <c r="C421" s="66" t="s">
        <v>941</v>
      </c>
      <c r="D421" s="67">
        <v>19</v>
      </c>
      <c r="E421" s="66">
        <v>52</v>
      </c>
      <c r="F421" s="67">
        <v>0</v>
      </c>
      <c r="G421" s="66">
        <v>117</v>
      </c>
      <c r="H421" s="65" t="s">
        <v>31</v>
      </c>
      <c r="I421" s="66">
        <v>1</v>
      </c>
      <c r="J421" s="66">
        <v>7</v>
      </c>
      <c r="K421" s="68">
        <v>0.1429</v>
      </c>
      <c r="L421" s="65">
        <v>3</v>
      </c>
      <c r="M421" s="65">
        <v>82</v>
      </c>
      <c r="N421" s="66">
        <v>3</v>
      </c>
      <c r="O421" s="68">
        <v>-2</v>
      </c>
      <c r="P421" s="68">
        <v>0.71430000000000005</v>
      </c>
      <c r="Q421" s="68">
        <v>0.85709999999999997</v>
      </c>
      <c r="R421" s="69">
        <v>0.7142857142857143</v>
      </c>
      <c r="S421" s="68">
        <v>0.71430000000000005</v>
      </c>
      <c r="T421" s="70">
        <v>27.5</v>
      </c>
      <c r="U421" s="14">
        <v>7.6</v>
      </c>
      <c r="V421" s="14">
        <v>3.8</v>
      </c>
      <c r="W421" s="14">
        <f t="shared" si="41"/>
        <v>-50</v>
      </c>
      <c r="X421" s="14">
        <f t="shared" si="40"/>
        <v>0.98</v>
      </c>
      <c r="Y421" s="10">
        <f t="shared" si="42"/>
        <v>35.399999999999821</v>
      </c>
      <c r="Z421" s="14">
        <f t="shared" si="38"/>
        <v>-1</v>
      </c>
      <c r="AA421" s="10">
        <f t="shared" si="43"/>
        <v>100.95999999999941</v>
      </c>
      <c r="AB421" s="14">
        <f t="shared" si="39"/>
        <v>-1</v>
      </c>
      <c r="AC421" s="10">
        <f t="shared" si="44"/>
        <v>84.491800000000012</v>
      </c>
      <c r="AD421" s="16" t="s">
        <v>362</v>
      </c>
      <c r="AE421" s="15" t="s">
        <v>723</v>
      </c>
      <c r="AF421" s="15">
        <v>4</v>
      </c>
      <c r="AG421" s="15" t="s">
        <v>986</v>
      </c>
    </row>
    <row r="422" spans="1:33" x14ac:dyDescent="0.25">
      <c r="A422" s="25">
        <v>44319.729166666664</v>
      </c>
      <c r="B422" s="65" t="s">
        <v>325</v>
      </c>
      <c r="C422" s="66" t="s">
        <v>696</v>
      </c>
      <c r="D422" s="67">
        <v>5</v>
      </c>
      <c r="E422" s="66">
        <v>35</v>
      </c>
      <c r="F422" s="67">
        <v>0</v>
      </c>
      <c r="G422" s="66">
        <v>118</v>
      </c>
      <c r="H422" s="65" t="s">
        <v>326</v>
      </c>
      <c r="I422" s="66">
        <v>2</v>
      </c>
      <c r="J422" s="66">
        <v>12</v>
      </c>
      <c r="K422" s="68">
        <v>0.16669999999999999</v>
      </c>
      <c r="L422" s="65">
        <v>2</v>
      </c>
      <c r="M422" s="65">
        <v>89</v>
      </c>
      <c r="N422" s="66">
        <v>5</v>
      </c>
      <c r="O422" s="68">
        <v>-13.5</v>
      </c>
      <c r="P422" s="68">
        <v>0.75</v>
      </c>
      <c r="Q422" s="68">
        <v>0.83330000000000004</v>
      </c>
      <c r="R422" s="78">
        <v>0.75</v>
      </c>
      <c r="S422" s="68">
        <v>0.75</v>
      </c>
      <c r="T422" s="70">
        <v>55.5</v>
      </c>
      <c r="U422" s="14">
        <v>6.6</v>
      </c>
      <c r="V422" s="14">
        <v>2.1</v>
      </c>
      <c r="W422" s="14">
        <f t="shared" si="41"/>
        <v>-68.181818181818173</v>
      </c>
      <c r="X422" s="14">
        <f t="shared" si="40"/>
        <v>0.98</v>
      </c>
      <c r="Y422" s="10">
        <f t="shared" si="42"/>
        <v>36.379999999999818</v>
      </c>
      <c r="Z422" s="14">
        <f t="shared" si="38"/>
        <v>1.96</v>
      </c>
      <c r="AA422" s="10">
        <f t="shared" si="43"/>
        <v>102.9199999999994</v>
      </c>
      <c r="AB422" s="14">
        <f t="shared" si="39"/>
        <v>-1</v>
      </c>
      <c r="AC422" s="10">
        <f t="shared" si="44"/>
        <v>83.491800000000012</v>
      </c>
      <c r="AD422" s="16" t="s">
        <v>362</v>
      </c>
      <c r="AE422" s="15" t="s">
        <v>721</v>
      </c>
      <c r="AF422" s="15">
        <v>4</v>
      </c>
      <c r="AG422" s="15" t="s">
        <v>985</v>
      </c>
    </row>
    <row r="423" spans="1:33" x14ac:dyDescent="0.25">
      <c r="A423" s="25">
        <v>44321.784722222219</v>
      </c>
      <c r="B423" s="65" t="s">
        <v>162</v>
      </c>
      <c r="C423" s="66" t="s">
        <v>942</v>
      </c>
      <c r="D423" s="67">
        <v>6.5</v>
      </c>
      <c r="E423" s="66">
        <v>44</v>
      </c>
      <c r="F423" s="67">
        <v>0</v>
      </c>
      <c r="G423" s="66">
        <v>119</v>
      </c>
      <c r="H423" s="65" t="s">
        <v>943</v>
      </c>
      <c r="I423" s="70">
        <v>1</v>
      </c>
      <c r="J423" s="66">
        <v>7</v>
      </c>
      <c r="K423" s="68">
        <v>0.1429</v>
      </c>
      <c r="L423" s="65">
        <v>3</v>
      </c>
      <c r="M423" s="65">
        <v>66</v>
      </c>
      <c r="N423" s="66">
        <v>0</v>
      </c>
      <c r="O423" s="68">
        <v>0</v>
      </c>
      <c r="P423" s="68">
        <v>0.71430000000000005</v>
      </c>
      <c r="Q423" s="68">
        <v>0.85709999999999997</v>
      </c>
      <c r="R423" s="69">
        <v>0.7142857142857143</v>
      </c>
      <c r="S423" s="68">
        <v>0.71430000000000005</v>
      </c>
      <c r="T423" s="70">
        <v>27.5</v>
      </c>
      <c r="U423" s="14">
        <v>4.9000000000000004</v>
      </c>
      <c r="V423" s="14">
        <v>1.01</v>
      </c>
      <c r="W423" s="14">
        <f t="shared" si="41"/>
        <v>-79.387755102040813</v>
      </c>
      <c r="X423" s="14">
        <f t="shared" si="40"/>
        <v>0.98</v>
      </c>
      <c r="Y423" s="10">
        <f t="shared" si="42"/>
        <v>37.359999999999815</v>
      </c>
      <c r="Z423" s="14">
        <f t="shared" si="38"/>
        <v>1.96</v>
      </c>
      <c r="AA423" s="10">
        <f t="shared" si="43"/>
        <v>104.8799999999994</v>
      </c>
      <c r="AB423" s="14">
        <f t="shared" si="39"/>
        <v>3.8220000000000001</v>
      </c>
      <c r="AC423" s="10">
        <f t="shared" si="44"/>
        <v>87.313800000000015</v>
      </c>
      <c r="AD423" s="16" t="s">
        <v>367</v>
      </c>
      <c r="AE423" s="15" t="s">
        <v>721</v>
      </c>
      <c r="AF423" s="15">
        <v>4</v>
      </c>
      <c r="AG423" s="15" t="s">
        <v>985</v>
      </c>
    </row>
    <row r="424" spans="1:33" x14ac:dyDescent="0.25">
      <c r="A424" s="25">
        <v>44322.583333333336</v>
      </c>
      <c r="B424" s="65" t="s">
        <v>39</v>
      </c>
      <c r="C424" s="66" t="s">
        <v>656</v>
      </c>
      <c r="D424" s="67">
        <v>13</v>
      </c>
      <c r="E424" s="66">
        <v>54</v>
      </c>
      <c r="F424" s="67">
        <v>0</v>
      </c>
      <c r="G424" s="66">
        <v>107</v>
      </c>
      <c r="H424" s="65" t="s">
        <v>377</v>
      </c>
      <c r="I424" s="66">
        <v>2</v>
      </c>
      <c r="J424" s="66">
        <v>13</v>
      </c>
      <c r="K424" s="68">
        <v>0.15379999999999999</v>
      </c>
      <c r="L424" s="65">
        <v>2</v>
      </c>
      <c r="M424" s="65">
        <v>72</v>
      </c>
      <c r="N424" s="66">
        <v>4</v>
      </c>
      <c r="O424" s="68">
        <v>7.5</v>
      </c>
      <c r="P424" s="68">
        <v>0.76919999999999999</v>
      </c>
      <c r="Q424" s="68">
        <v>0.92310000000000003</v>
      </c>
      <c r="R424" s="78">
        <v>0.76923076923076927</v>
      </c>
      <c r="S424" s="68">
        <v>0.76919999999999999</v>
      </c>
      <c r="T424" s="70">
        <v>65</v>
      </c>
      <c r="U424" s="14">
        <v>7.2</v>
      </c>
      <c r="V424" s="14">
        <v>6.6</v>
      </c>
      <c r="W424" s="14">
        <f t="shared" si="41"/>
        <v>-8.3333333333333428</v>
      </c>
      <c r="X424" s="14">
        <f t="shared" si="40"/>
        <v>-1</v>
      </c>
      <c r="Y424" s="10">
        <f t="shared" si="42"/>
        <v>36.359999999999815</v>
      </c>
      <c r="Z424" s="14">
        <f t="shared" si="38"/>
        <v>-1</v>
      </c>
      <c r="AA424" s="10">
        <f t="shared" si="43"/>
        <v>103.8799999999994</v>
      </c>
      <c r="AB424" s="14">
        <f t="shared" si="39"/>
        <v>-1</v>
      </c>
      <c r="AC424" s="10">
        <f t="shared" si="44"/>
        <v>86.313800000000015</v>
      </c>
      <c r="AD424" s="16" t="s">
        <v>363</v>
      </c>
      <c r="AE424" s="15" t="s">
        <v>723</v>
      </c>
      <c r="AF424" s="15">
        <v>4</v>
      </c>
      <c r="AG424" s="15" t="s">
        <v>985</v>
      </c>
    </row>
    <row r="425" spans="1:33" x14ac:dyDescent="0.25">
      <c r="A425" s="25">
        <v>44323.625</v>
      </c>
      <c r="B425" s="65" t="s">
        <v>64</v>
      </c>
      <c r="C425" s="66" t="s">
        <v>944</v>
      </c>
      <c r="D425" s="67">
        <v>6</v>
      </c>
      <c r="E425" s="66">
        <v>21</v>
      </c>
      <c r="F425" s="67">
        <v>4</v>
      </c>
      <c r="G425" s="66">
        <v>95</v>
      </c>
      <c r="H425" s="65" t="s">
        <v>14</v>
      </c>
      <c r="I425" s="70">
        <v>2</v>
      </c>
      <c r="J425" s="66">
        <v>5</v>
      </c>
      <c r="K425" s="68">
        <v>0.4</v>
      </c>
      <c r="L425" s="65">
        <v>3</v>
      </c>
      <c r="M425" s="65">
        <v>51</v>
      </c>
      <c r="N425" s="66">
        <v>1</v>
      </c>
      <c r="O425" s="68">
        <v>9.5</v>
      </c>
      <c r="P425" s="68">
        <v>0.8</v>
      </c>
      <c r="Q425" s="68">
        <v>0.8</v>
      </c>
      <c r="R425" s="69">
        <v>0.8</v>
      </c>
      <c r="S425" s="68">
        <v>0.8</v>
      </c>
      <c r="T425" s="70">
        <v>28</v>
      </c>
      <c r="U425" s="14">
        <v>6.8</v>
      </c>
      <c r="V425" s="14">
        <v>4.5</v>
      </c>
      <c r="W425" s="14">
        <f t="shared" si="41"/>
        <v>-33.82352941176471</v>
      </c>
      <c r="X425" s="14">
        <f t="shared" si="40"/>
        <v>-1</v>
      </c>
      <c r="Y425" s="10">
        <f t="shared" si="42"/>
        <v>35.359999999999815</v>
      </c>
      <c r="Z425" s="14">
        <f t="shared" si="38"/>
        <v>-1</v>
      </c>
      <c r="AA425" s="10">
        <f t="shared" si="43"/>
        <v>102.8799999999994</v>
      </c>
      <c r="AB425" s="14">
        <f t="shared" si="39"/>
        <v>-1</v>
      </c>
      <c r="AC425" s="10">
        <f t="shared" si="44"/>
        <v>85.313800000000015</v>
      </c>
      <c r="AD425" s="16" t="s">
        <v>363</v>
      </c>
      <c r="AE425" s="15" t="s">
        <v>724</v>
      </c>
      <c r="AF425" s="15">
        <v>2</v>
      </c>
      <c r="AG425" s="15" t="s">
        <v>985</v>
      </c>
    </row>
    <row r="426" spans="1:33" x14ac:dyDescent="0.25">
      <c r="A426" s="25">
        <v>44323.680555555555</v>
      </c>
      <c r="B426" s="65" t="s">
        <v>37</v>
      </c>
      <c r="C426" s="66" t="s">
        <v>945</v>
      </c>
      <c r="D426" s="67">
        <v>5.5</v>
      </c>
      <c r="E426" s="66">
        <v>32</v>
      </c>
      <c r="F426" s="67">
        <v>8</v>
      </c>
      <c r="G426" s="66">
        <v>92</v>
      </c>
      <c r="H426" s="65" t="s">
        <v>130</v>
      </c>
      <c r="I426" s="70">
        <v>1</v>
      </c>
      <c r="J426" s="66">
        <v>5</v>
      </c>
      <c r="K426" s="68">
        <v>0.2</v>
      </c>
      <c r="L426" s="65">
        <v>3</v>
      </c>
      <c r="M426" s="65">
        <v>99</v>
      </c>
      <c r="N426" s="66">
        <v>2</v>
      </c>
      <c r="O426" s="68">
        <v>19</v>
      </c>
      <c r="P426" s="68">
        <v>0.8</v>
      </c>
      <c r="Q426" s="68">
        <v>0.8</v>
      </c>
      <c r="R426" s="69">
        <v>0.8</v>
      </c>
      <c r="S426" s="68">
        <v>0.8</v>
      </c>
      <c r="T426" s="70">
        <v>28</v>
      </c>
      <c r="U426" s="14">
        <v>6.25</v>
      </c>
      <c r="V426" s="14">
        <v>4.5</v>
      </c>
      <c r="W426" s="14">
        <f t="shared" si="41"/>
        <v>-28</v>
      </c>
      <c r="X426" s="14">
        <f t="shared" si="40"/>
        <v>-1</v>
      </c>
      <c r="Y426" s="10">
        <f t="shared" si="42"/>
        <v>34.359999999999815</v>
      </c>
      <c r="Z426" s="14">
        <f t="shared" si="38"/>
        <v>-1</v>
      </c>
      <c r="AA426" s="10">
        <f t="shared" si="43"/>
        <v>101.8799999999994</v>
      </c>
      <c r="AB426" s="14">
        <f t="shared" si="39"/>
        <v>-1</v>
      </c>
      <c r="AC426" s="10">
        <f t="shared" si="44"/>
        <v>84.313800000000015</v>
      </c>
      <c r="AD426" s="16" t="s">
        <v>363</v>
      </c>
      <c r="AE426" s="15" t="s">
        <v>724</v>
      </c>
      <c r="AF426" s="15">
        <v>2</v>
      </c>
      <c r="AG426" s="15" t="s">
        <v>985</v>
      </c>
    </row>
    <row r="427" spans="1:33" x14ac:dyDescent="0.25">
      <c r="A427" s="25">
        <v>44324.611111111109</v>
      </c>
      <c r="B427" s="65" t="s">
        <v>305</v>
      </c>
      <c r="C427" s="66" t="s">
        <v>946</v>
      </c>
      <c r="D427" s="67">
        <v>17</v>
      </c>
      <c r="E427" s="66">
        <v>38</v>
      </c>
      <c r="F427" s="67">
        <v>4</v>
      </c>
      <c r="G427" s="66">
        <v>89</v>
      </c>
      <c r="H427" s="65" t="s">
        <v>230</v>
      </c>
      <c r="I427" s="66">
        <v>2</v>
      </c>
      <c r="J427" s="66">
        <v>5</v>
      </c>
      <c r="K427" s="68">
        <v>0.4</v>
      </c>
      <c r="L427" s="65">
        <v>2</v>
      </c>
      <c r="M427" s="65">
        <v>80</v>
      </c>
      <c r="N427" s="66">
        <v>2</v>
      </c>
      <c r="O427" s="68">
        <v>-11.5</v>
      </c>
      <c r="P427" s="68">
        <v>0.8</v>
      </c>
      <c r="Q427" s="68">
        <v>0.8</v>
      </c>
      <c r="R427" s="69">
        <v>0.8</v>
      </c>
      <c r="S427" s="68">
        <v>0.8</v>
      </c>
      <c r="T427" s="70">
        <v>28</v>
      </c>
      <c r="U427" s="14">
        <v>5.9</v>
      </c>
      <c r="V427" s="14">
        <v>1.35</v>
      </c>
      <c r="W427" s="14">
        <f t="shared" si="41"/>
        <v>-77.118644067796609</v>
      </c>
      <c r="X427" s="14">
        <f t="shared" si="40"/>
        <v>0.98</v>
      </c>
      <c r="Y427" s="10">
        <f t="shared" si="42"/>
        <v>35.339999999999812</v>
      </c>
      <c r="Z427" s="14">
        <f t="shared" si="38"/>
        <v>1.96</v>
      </c>
      <c r="AA427" s="10">
        <f t="shared" si="43"/>
        <v>103.83999999999939</v>
      </c>
      <c r="AB427" s="14">
        <f t="shared" si="39"/>
        <v>-1</v>
      </c>
      <c r="AC427" s="10">
        <f t="shared" si="44"/>
        <v>83.313800000000015</v>
      </c>
      <c r="AD427" s="16" t="s">
        <v>363</v>
      </c>
      <c r="AE427" s="15" t="s">
        <v>724</v>
      </c>
      <c r="AF427" s="15" t="s">
        <v>738</v>
      </c>
      <c r="AG427" s="15" t="s">
        <v>985</v>
      </c>
    </row>
    <row r="428" spans="1:33" x14ac:dyDescent="0.25">
      <c r="A428" s="25">
        <v>44324.625</v>
      </c>
      <c r="B428" s="65" t="s">
        <v>221</v>
      </c>
      <c r="C428" s="66" t="s">
        <v>947</v>
      </c>
      <c r="D428" s="67">
        <v>9</v>
      </c>
      <c r="E428" s="66">
        <v>23</v>
      </c>
      <c r="F428" s="67">
        <v>0</v>
      </c>
      <c r="G428" s="66">
        <v>107</v>
      </c>
      <c r="H428" s="65" t="s">
        <v>948</v>
      </c>
      <c r="I428" s="66">
        <v>1</v>
      </c>
      <c r="J428" s="66">
        <v>5</v>
      </c>
      <c r="K428" s="68">
        <v>0.2</v>
      </c>
      <c r="L428" s="65">
        <v>2</v>
      </c>
      <c r="M428" s="65">
        <v>77</v>
      </c>
      <c r="N428" s="66">
        <v>2</v>
      </c>
      <c r="O428" s="68">
        <v>-11.5</v>
      </c>
      <c r="P428" s="68">
        <v>0.8</v>
      </c>
      <c r="Q428" s="68">
        <v>1</v>
      </c>
      <c r="R428" s="69">
        <v>0.8</v>
      </c>
      <c r="S428" s="68">
        <v>0.8</v>
      </c>
      <c r="T428" s="70">
        <v>28</v>
      </c>
      <c r="U428" s="14">
        <v>5.9</v>
      </c>
      <c r="V428" s="14">
        <v>5</v>
      </c>
      <c r="W428" s="14">
        <f t="shared" si="41"/>
        <v>-15.254237288135599</v>
      </c>
      <c r="X428" s="14">
        <f t="shared" si="40"/>
        <v>-1</v>
      </c>
      <c r="Y428" s="10">
        <f t="shared" si="42"/>
        <v>34.339999999999812</v>
      </c>
      <c r="Z428" s="14">
        <f t="shared" si="38"/>
        <v>-1</v>
      </c>
      <c r="AA428" s="10">
        <f t="shared" si="43"/>
        <v>102.83999999999939</v>
      </c>
      <c r="AB428" s="14">
        <f t="shared" si="39"/>
        <v>-1</v>
      </c>
      <c r="AC428" s="10">
        <f t="shared" si="44"/>
        <v>82.313800000000015</v>
      </c>
      <c r="AD428" s="16" t="s">
        <v>367</v>
      </c>
      <c r="AE428" s="15" t="s">
        <v>721</v>
      </c>
      <c r="AF428" s="15">
        <v>0</v>
      </c>
      <c r="AG428" s="15" t="s">
        <v>985</v>
      </c>
    </row>
    <row r="429" spans="1:33" x14ac:dyDescent="0.25">
      <c r="A429" s="25">
        <v>44324.642361111109</v>
      </c>
      <c r="B429" s="65" t="s">
        <v>621</v>
      </c>
      <c r="C429" s="66" t="s">
        <v>951</v>
      </c>
      <c r="D429" s="67">
        <v>4</v>
      </c>
      <c r="E429" s="66">
        <v>42</v>
      </c>
      <c r="F429" s="67">
        <v>7</v>
      </c>
      <c r="G429" s="66">
        <v>107</v>
      </c>
      <c r="H429" s="65" t="s">
        <v>17</v>
      </c>
      <c r="I429" s="66">
        <v>2</v>
      </c>
      <c r="J429" s="66">
        <v>7</v>
      </c>
      <c r="K429" s="68">
        <v>0.28570000000000001</v>
      </c>
      <c r="L429" s="65">
        <v>3</v>
      </c>
      <c r="M429" s="65">
        <v>97</v>
      </c>
      <c r="N429" s="66">
        <v>1</v>
      </c>
      <c r="O429" s="68">
        <v>-21</v>
      </c>
      <c r="P429" s="68">
        <v>0.71430000000000005</v>
      </c>
      <c r="Q429" s="68">
        <v>0.85709999999999997</v>
      </c>
      <c r="R429" s="69">
        <v>0.7142857142857143</v>
      </c>
      <c r="S429" s="68">
        <v>0.71430000000000005</v>
      </c>
      <c r="T429" s="70">
        <v>27.5</v>
      </c>
      <c r="U429" s="14">
        <v>4.5999999999999996</v>
      </c>
      <c r="V429" s="14">
        <v>2</v>
      </c>
      <c r="W429" s="14">
        <f t="shared" si="41"/>
        <v>-56.521739130434781</v>
      </c>
      <c r="X429" s="14">
        <f t="shared" si="40"/>
        <v>0.98</v>
      </c>
      <c r="Y429" s="10">
        <f t="shared" si="42"/>
        <v>35.319999999999808</v>
      </c>
      <c r="Z429" s="14">
        <f t="shared" si="38"/>
        <v>-1</v>
      </c>
      <c r="AA429" s="10">
        <f t="shared" si="43"/>
        <v>101.83999999999939</v>
      </c>
      <c r="AB429" s="14">
        <f t="shared" si="39"/>
        <v>-1</v>
      </c>
      <c r="AC429" s="10">
        <f t="shared" si="44"/>
        <v>81.313800000000015</v>
      </c>
      <c r="AD429" s="16" t="s">
        <v>362</v>
      </c>
      <c r="AE429" s="15" t="s">
        <v>724</v>
      </c>
      <c r="AF429" s="15" t="s">
        <v>738</v>
      </c>
      <c r="AG429" s="15" t="s">
        <v>984</v>
      </c>
    </row>
    <row r="430" spans="1:33" x14ac:dyDescent="0.25">
      <c r="A430" s="25">
        <v>44324.652777777781</v>
      </c>
      <c r="B430" s="65" t="s">
        <v>64</v>
      </c>
      <c r="C430" s="66" t="s">
        <v>474</v>
      </c>
      <c r="D430" s="67">
        <v>9</v>
      </c>
      <c r="E430" s="66">
        <v>42</v>
      </c>
      <c r="F430" s="67">
        <v>20</v>
      </c>
      <c r="G430" s="66">
        <v>92</v>
      </c>
      <c r="H430" s="65" t="s">
        <v>50</v>
      </c>
      <c r="I430" s="66">
        <v>2</v>
      </c>
      <c r="J430" s="66">
        <v>7</v>
      </c>
      <c r="K430" s="68">
        <v>0.28570000000000001</v>
      </c>
      <c r="L430" s="65">
        <v>2</v>
      </c>
      <c r="M430" s="65">
        <v>116</v>
      </c>
      <c r="N430" s="66">
        <v>4</v>
      </c>
      <c r="O430" s="68">
        <v>-23</v>
      </c>
      <c r="P430" s="68">
        <v>0.71430000000000005</v>
      </c>
      <c r="Q430" s="68">
        <v>0.71430000000000005</v>
      </c>
      <c r="R430" s="69">
        <v>0.7142857142857143</v>
      </c>
      <c r="S430" s="68">
        <v>0.71430000000000005</v>
      </c>
      <c r="T430" s="70">
        <v>27.5</v>
      </c>
      <c r="U430" s="14">
        <v>8</v>
      </c>
      <c r="V430" s="14">
        <v>4.0999999999999996</v>
      </c>
      <c r="W430" s="14">
        <f t="shared" si="41"/>
        <v>-48.750000000000007</v>
      </c>
      <c r="X430" s="14">
        <f t="shared" si="40"/>
        <v>-1</v>
      </c>
      <c r="Y430" s="10">
        <f t="shared" si="42"/>
        <v>34.319999999999808</v>
      </c>
      <c r="Z430" s="14">
        <f t="shared" si="38"/>
        <v>-1</v>
      </c>
      <c r="AA430" s="10">
        <f t="shared" si="43"/>
        <v>100.83999999999939</v>
      </c>
      <c r="AB430" s="14">
        <f t="shared" si="39"/>
        <v>-1</v>
      </c>
      <c r="AC430" s="10">
        <f t="shared" si="44"/>
        <v>80.313800000000015</v>
      </c>
      <c r="AD430" s="16" t="s">
        <v>362</v>
      </c>
      <c r="AE430" s="15" t="s">
        <v>724</v>
      </c>
      <c r="AF430" s="15">
        <v>2</v>
      </c>
      <c r="AG430" s="15" t="s">
        <v>985</v>
      </c>
    </row>
    <row r="431" spans="1:33" x14ac:dyDescent="0.25">
      <c r="A431" s="25">
        <v>44324.697916666664</v>
      </c>
      <c r="B431" s="65" t="s">
        <v>221</v>
      </c>
      <c r="C431" s="66" t="s">
        <v>949</v>
      </c>
      <c r="D431" s="67">
        <v>2.38</v>
      </c>
      <c r="E431" s="66">
        <v>15</v>
      </c>
      <c r="F431" s="67">
        <v>0</v>
      </c>
      <c r="G431" s="66">
        <v>88</v>
      </c>
      <c r="H431" s="65" t="s">
        <v>950</v>
      </c>
      <c r="I431" s="66">
        <v>1</v>
      </c>
      <c r="J431" s="66">
        <v>8</v>
      </c>
      <c r="K431" s="68">
        <v>0.125</v>
      </c>
      <c r="L431" s="65">
        <v>3</v>
      </c>
      <c r="M431" s="65">
        <v>51</v>
      </c>
      <c r="N431" s="66">
        <v>1</v>
      </c>
      <c r="O431" s="68">
        <v>-21</v>
      </c>
      <c r="P431" s="68">
        <v>0.75</v>
      </c>
      <c r="Q431" s="68">
        <v>0.875</v>
      </c>
      <c r="R431" s="69">
        <v>0.75</v>
      </c>
      <c r="S431" s="68">
        <v>0.75</v>
      </c>
      <c r="T431" s="70">
        <v>37</v>
      </c>
      <c r="U431" s="14">
        <v>6</v>
      </c>
      <c r="V431" s="14">
        <v>2.7</v>
      </c>
      <c r="W431" s="14">
        <f t="shared" si="41"/>
        <v>-55</v>
      </c>
      <c r="X431" s="14">
        <f t="shared" si="40"/>
        <v>0.98</v>
      </c>
      <c r="Y431" s="10">
        <f t="shared" si="42"/>
        <v>35.299999999999805</v>
      </c>
      <c r="Z431" s="14">
        <f t="shared" si="38"/>
        <v>-1</v>
      </c>
      <c r="AA431" s="10">
        <f t="shared" si="43"/>
        <v>99.839999999999392</v>
      </c>
      <c r="AB431" s="14">
        <f t="shared" si="39"/>
        <v>-1</v>
      </c>
      <c r="AC431" s="10">
        <f t="shared" si="44"/>
        <v>79.313800000000015</v>
      </c>
      <c r="AD431" s="16" t="s">
        <v>367</v>
      </c>
      <c r="AE431" s="15" t="s">
        <v>721</v>
      </c>
      <c r="AF431" s="15">
        <v>0</v>
      </c>
      <c r="AG431" s="15" t="s">
        <v>985</v>
      </c>
    </row>
    <row r="432" spans="1:33" x14ac:dyDescent="0.25">
      <c r="A432" s="25">
        <v>44325.59375</v>
      </c>
      <c r="B432" s="65" t="s">
        <v>292</v>
      </c>
      <c r="C432" s="66" t="s">
        <v>952</v>
      </c>
      <c r="D432" s="67">
        <v>7</v>
      </c>
      <c r="E432" s="66">
        <v>31</v>
      </c>
      <c r="F432" s="67">
        <v>5</v>
      </c>
      <c r="G432" s="66">
        <v>98</v>
      </c>
      <c r="H432" s="65" t="s">
        <v>379</v>
      </c>
      <c r="I432" s="66">
        <v>2</v>
      </c>
      <c r="J432" s="66">
        <v>5</v>
      </c>
      <c r="K432" s="68">
        <v>0.4</v>
      </c>
      <c r="L432" s="65">
        <v>2</v>
      </c>
      <c r="M432" s="65">
        <v>86</v>
      </c>
      <c r="N432" s="66">
        <v>1</v>
      </c>
      <c r="O432" s="68">
        <v>-21</v>
      </c>
      <c r="P432" s="68">
        <v>0.8</v>
      </c>
      <c r="Q432" s="68">
        <v>1</v>
      </c>
      <c r="R432" s="69">
        <v>0.8</v>
      </c>
      <c r="S432" s="68">
        <v>0.8</v>
      </c>
      <c r="T432" s="70">
        <v>28</v>
      </c>
      <c r="U432" s="14">
        <v>9</v>
      </c>
      <c r="V432" s="14">
        <v>8.8000000000000007</v>
      </c>
      <c r="W432" s="14">
        <f t="shared" si="41"/>
        <v>-2.2222222222222143</v>
      </c>
      <c r="X432" s="14">
        <f t="shared" si="40"/>
        <v>-1</v>
      </c>
      <c r="Y432" s="10">
        <f t="shared" si="42"/>
        <v>34.299999999999805</v>
      </c>
      <c r="Z432" s="14">
        <f t="shared" si="38"/>
        <v>-1</v>
      </c>
      <c r="AA432" s="10">
        <f t="shared" si="43"/>
        <v>98.839999999999392</v>
      </c>
      <c r="AB432" s="14">
        <f t="shared" si="39"/>
        <v>-1</v>
      </c>
      <c r="AC432" s="10">
        <f t="shared" si="44"/>
        <v>78.313800000000015</v>
      </c>
      <c r="AD432" s="16" t="s">
        <v>367</v>
      </c>
      <c r="AE432" s="15" t="s">
        <v>724</v>
      </c>
      <c r="AF432" s="15" t="s">
        <v>738</v>
      </c>
      <c r="AG432" s="15" t="s">
        <v>985</v>
      </c>
    </row>
    <row r="433" spans="1:33" x14ac:dyDescent="0.25">
      <c r="A433" s="25">
        <v>44326.743055555555</v>
      </c>
      <c r="B433" s="65" t="s">
        <v>11</v>
      </c>
      <c r="C433" s="66" t="s">
        <v>953</v>
      </c>
      <c r="D433" s="67">
        <v>11</v>
      </c>
      <c r="E433" s="66">
        <v>56</v>
      </c>
      <c r="F433" s="67">
        <v>0</v>
      </c>
      <c r="G433" s="66">
        <v>120</v>
      </c>
      <c r="H433" s="65" t="s">
        <v>409</v>
      </c>
      <c r="I433" s="66">
        <v>5</v>
      </c>
      <c r="J433" s="66">
        <v>18</v>
      </c>
      <c r="K433" s="68">
        <v>0.27779999999999999</v>
      </c>
      <c r="L433" s="65">
        <v>1</v>
      </c>
      <c r="M433" s="65">
        <v>71</v>
      </c>
      <c r="N433" s="66">
        <v>2</v>
      </c>
      <c r="O433" s="68">
        <v>-11.5</v>
      </c>
      <c r="P433" s="68">
        <v>0.72219999999999995</v>
      </c>
      <c r="Q433" s="68">
        <v>0.77780000000000005</v>
      </c>
      <c r="R433" s="78">
        <v>0.72222222222222221</v>
      </c>
      <c r="S433" s="68">
        <v>0.72219999999999995</v>
      </c>
      <c r="T433" s="70">
        <v>73.5</v>
      </c>
      <c r="U433" s="14">
        <v>9</v>
      </c>
      <c r="V433" s="14">
        <v>5</v>
      </c>
      <c r="W433" s="14">
        <f t="shared" si="41"/>
        <v>-44.444444444444443</v>
      </c>
      <c r="X433" s="14">
        <f t="shared" si="40"/>
        <v>-1</v>
      </c>
      <c r="Y433" s="10">
        <f t="shared" si="42"/>
        <v>33.299999999999805</v>
      </c>
      <c r="Z433" s="14">
        <f t="shared" si="38"/>
        <v>-1</v>
      </c>
      <c r="AA433" s="10">
        <f t="shared" si="43"/>
        <v>97.839999999999392</v>
      </c>
      <c r="AB433" s="14">
        <f t="shared" si="39"/>
        <v>-1</v>
      </c>
      <c r="AC433" s="10">
        <f t="shared" si="44"/>
        <v>77.313800000000015</v>
      </c>
      <c r="AD433" s="16" t="s">
        <v>363</v>
      </c>
      <c r="AE433" s="15" t="s">
        <v>723</v>
      </c>
      <c r="AF433" s="15">
        <v>4</v>
      </c>
      <c r="AG433" s="15" t="s">
        <v>985</v>
      </c>
    </row>
    <row r="434" spans="1:33" x14ac:dyDescent="0.25">
      <c r="A434" s="25">
        <v>44329.611111111109</v>
      </c>
      <c r="B434" s="65" t="s">
        <v>38</v>
      </c>
      <c r="C434" s="66" t="s">
        <v>668</v>
      </c>
      <c r="D434" s="67">
        <v>5.5</v>
      </c>
      <c r="E434" s="66">
        <v>25</v>
      </c>
      <c r="F434" s="67">
        <v>15</v>
      </c>
      <c r="G434" s="65">
        <v>99</v>
      </c>
      <c r="H434" s="65" t="s">
        <v>238</v>
      </c>
      <c r="I434" s="66">
        <v>2</v>
      </c>
      <c r="J434" s="66">
        <v>7</v>
      </c>
      <c r="K434" s="68">
        <v>0.28570000000000001</v>
      </c>
      <c r="L434" s="65">
        <v>3</v>
      </c>
      <c r="M434" s="65">
        <v>96</v>
      </c>
      <c r="N434" s="66">
        <v>3</v>
      </c>
      <c r="O434" s="68">
        <v>28.5</v>
      </c>
      <c r="P434" s="68">
        <v>0.85709999999999997</v>
      </c>
      <c r="Q434" s="68">
        <v>1</v>
      </c>
      <c r="R434" s="69">
        <v>0.8571428571428571</v>
      </c>
      <c r="S434" s="68">
        <v>0.85709999999999997</v>
      </c>
      <c r="T434" s="14">
        <v>47</v>
      </c>
      <c r="U434" s="14">
        <v>6.8</v>
      </c>
      <c r="V434" s="14">
        <v>4.2</v>
      </c>
      <c r="W434" s="14">
        <f t="shared" si="41"/>
        <v>-38.235294117647058</v>
      </c>
      <c r="X434" s="14">
        <f t="shared" si="40"/>
        <v>-1</v>
      </c>
      <c r="Y434" s="10">
        <f t="shared" si="42"/>
        <v>32.299999999999805</v>
      </c>
      <c r="Z434" s="14">
        <f t="shared" si="38"/>
        <v>-1</v>
      </c>
      <c r="AA434" s="10">
        <f t="shared" si="43"/>
        <v>96.839999999999392</v>
      </c>
      <c r="AB434" s="14">
        <f t="shared" si="39"/>
        <v>-1</v>
      </c>
      <c r="AC434" s="10">
        <f t="shared" si="44"/>
        <v>76.313800000000015</v>
      </c>
      <c r="AD434" s="16" t="s">
        <v>367</v>
      </c>
      <c r="AE434" s="15" t="s">
        <v>724</v>
      </c>
      <c r="AF434" s="15">
        <v>2</v>
      </c>
      <c r="AG434" s="15" t="s">
        <v>984</v>
      </c>
    </row>
    <row r="435" spans="1:33" x14ac:dyDescent="0.25">
      <c r="A435" s="25">
        <v>44329.611111111109</v>
      </c>
      <c r="B435" s="65" t="s">
        <v>38</v>
      </c>
      <c r="C435" s="66" t="s">
        <v>664</v>
      </c>
      <c r="D435" s="67">
        <v>6.5</v>
      </c>
      <c r="E435" s="66">
        <v>47</v>
      </c>
      <c r="F435" s="67">
        <v>6</v>
      </c>
      <c r="G435" s="65">
        <v>101</v>
      </c>
      <c r="H435" s="65" t="s">
        <v>286</v>
      </c>
      <c r="I435" s="66">
        <v>4</v>
      </c>
      <c r="J435" s="66">
        <v>10</v>
      </c>
      <c r="K435" s="68">
        <v>0.4</v>
      </c>
      <c r="L435" s="65">
        <v>3</v>
      </c>
      <c r="M435" s="65">
        <v>120</v>
      </c>
      <c r="N435" s="66">
        <v>3</v>
      </c>
      <c r="O435" s="68">
        <v>-32.5</v>
      </c>
      <c r="P435" s="68">
        <v>0.7</v>
      </c>
      <c r="Q435" s="68">
        <v>0.8</v>
      </c>
      <c r="R435" s="78">
        <v>0.7</v>
      </c>
      <c r="S435" s="68">
        <v>0.7</v>
      </c>
      <c r="T435" s="14">
        <v>36.5</v>
      </c>
      <c r="U435" s="14">
        <v>4.8</v>
      </c>
      <c r="V435" s="14">
        <v>2</v>
      </c>
      <c r="W435" s="14">
        <f t="shared" si="41"/>
        <v>-58.333333333333329</v>
      </c>
      <c r="X435" s="14">
        <f t="shared" si="40"/>
        <v>0.98</v>
      </c>
      <c r="Y435" s="10">
        <f t="shared" si="42"/>
        <v>33.279999999999802</v>
      </c>
      <c r="Z435" s="14">
        <f t="shared" si="38"/>
        <v>-1</v>
      </c>
      <c r="AA435" s="10">
        <f t="shared" si="43"/>
        <v>95.839999999999392</v>
      </c>
      <c r="AB435" s="14">
        <f t="shared" si="39"/>
        <v>-1</v>
      </c>
      <c r="AC435" s="10">
        <f t="shared" si="44"/>
        <v>75.313800000000015</v>
      </c>
      <c r="AD435" s="16" t="s">
        <v>367</v>
      </c>
      <c r="AE435" s="15" t="s">
        <v>724</v>
      </c>
      <c r="AF435" s="15">
        <v>2</v>
      </c>
      <c r="AG435" s="15" t="s">
        <v>984</v>
      </c>
    </row>
    <row r="436" spans="1:33" x14ac:dyDescent="0.25">
      <c r="A436" s="25">
        <v>44329.690972222219</v>
      </c>
      <c r="B436" s="65" t="s">
        <v>626</v>
      </c>
      <c r="C436" s="66" t="s">
        <v>954</v>
      </c>
      <c r="D436" s="67">
        <v>3</v>
      </c>
      <c r="E436" s="66">
        <v>12</v>
      </c>
      <c r="F436" s="67">
        <v>0</v>
      </c>
      <c r="G436" s="65">
        <v>114</v>
      </c>
      <c r="H436" s="65" t="s">
        <v>145</v>
      </c>
      <c r="I436" s="66">
        <v>1</v>
      </c>
      <c r="J436" s="66">
        <v>5</v>
      </c>
      <c r="K436" s="68">
        <v>0.2</v>
      </c>
      <c r="L436" s="65">
        <v>2</v>
      </c>
      <c r="M436" s="65">
        <v>88</v>
      </c>
      <c r="N436" s="66">
        <v>2</v>
      </c>
      <c r="O436" s="68">
        <v>-11.5</v>
      </c>
      <c r="P436" s="68">
        <v>0.8</v>
      </c>
      <c r="Q436" s="68">
        <v>0.8</v>
      </c>
      <c r="R436" s="69">
        <v>0.8</v>
      </c>
      <c r="S436" s="68">
        <v>0.8</v>
      </c>
      <c r="T436" s="14">
        <v>28</v>
      </c>
      <c r="U436" s="14">
        <v>5</v>
      </c>
      <c r="V436" s="14">
        <v>1.54</v>
      </c>
      <c r="W436" s="14">
        <f t="shared" si="41"/>
        <v>-69.2</v>
      </c>
      <c r="X436" s="14">
        <f t="shared" si="40"/>
        <v>0.98</v>
      </c>
      <c r="Y436" s="10">
        <f t="shared" si="42"/>
        <v>34.259999999999799</v>
      </c>
      <c r="Z436" s="14">
        <f t="shared" si="38"/>
        <v>1.96</v>
      </c>
      <c r="AA436" s="10">
        <f t="shared" si="43"/>
        <v>97.799999999999386</v>
      </c>
      <c r="AB436" s="14">
        <f t="shared" si="39"/>
        <v>-1</v>
      </c>
      <c r="AC436" s="10">
        <f t="shared" si="44"/>
        <v>74.313800000000015</v>
      </c>
      <c r="AD436" s="16" t="s">
        <v>367</v>
      </c>
      <c r="AE436" s="15" t="s">
        <v>721</v>
      </c>
      <c r="AF436" s="15">
        <v>0</v>
      </c>
      <c r="AG436" s="15" t="s">
        <v>986</v>
      </c>
    </row>
    <row r="437" spans="1:33" x14ac:dyDescent="0.25">
      <c r="A437" s="25">
        <v>44330.59375</v>
      </c>
      <c r="B437" s="65" t="s">
        <v>317</v>
      </c>
      <c r="C437" s="66" t="s">
        <v>956</v>
      </c>
      <c r="D437" s="67">
        <v>7</v>
      </c>
      <c r="E437" s="66">
        <v>14</v>
      </c>
      <c r="F437" s="67">
        <v>9</v>
      </c>
      <c r="G437" s="65">
        <v>88</v>
      </c>
      <c r="H437" s="65" t="s">
        <v>957</v>
      </c>
      <c r="I437" s="66">
        <v>1</v>
      </c>
      <c r="J437" s="66">
        <v>9</v>
      </c>
      <c r="K437" s="68">
        <v>0.1111</v>
      </c>
      <c r="L437" s="65">
        <v>3</v>
      </c>
      <c r="M437" s="65">
        <v>88</v>
      </c>
      <c r="N437" s="66">
        <v>3</v>
      </c>
      <c r="O437" s="68">
        <v>-2</v>
      </c>
      <c r="P437" s="68">
        <v>0.77780000000000005</v>
      </c>
      <c r="Q437" s="68">
        <v>0.88890000000000002</v>
      </c>
      <c r="R437" s="69">
        <v>0.77777777777777779</v>
      </c>
      <c r="S437" s="68">
        <v>0.77780000000000005</v>
      </c>
      <c r="T437" s="14">
        <v>46.5</v>
      </c>
      <c r="U437" s="14">
        <v>8.9</v>
      </c>
      <c r="V437" s="14">
        <v>1.01</v>
      </c>
      <c r="W437" s="14">
        <f t="shared" si="41"/>
        <v>-88.651685393258433</v>
      </c>
      <c r="X437" s="14">
        <f t="shared" si="40"/>
        <v>0.98</v>
      </c>
      <c r="Y437" s="10">
        <f t="shared" si="42"/>
        <v>35.239999999999796</v>
      </c>
      <c r="Z437" s="14">
        <f t="shared" si="38"/>
        <v>1.96</v>
      </c>
      <c r="AA437" s="10">
        <f t="shared" si="43"/>
        <v>99.75999999999938</v>
      </c>
      <c r="AB437" s="14">
        <f t="shared" si="39"/>
        <v>7.742</v>
      </c>
      <c r="AC437" s="10">
        <f t="shared" si="44"/>
        <v>82.055800000000019</v>
      </c>
      <c r="AD437" s="16" t="s">
        <v>363</v>
      </c>
      <c r="AE437" s="15" t="s">
        <v>724</v>
      </c>
      <c r="AF437" s="15">
        <v>3</v>
      </c>
      <c r="AG437" s="15" t="s">
        <v>985</v>
      </c>
    </row>
    <row r="438" spans="1:33" x14ac:dyDescent="0.25">
      <c r="A438" s="25">
        <v>44330.652777777781</v>
      </c>
      <c r="B438" s="65" t="s">
        <v>38</v>
      </c>
      <c r="C438" s="66" t="s">
        <v>955</v>
      </c>
      <c r="D438" s="67">
        <v>7</v>
      </c>
      <c r="E438" s="66">
        <v>6</v>
      </c>
      <c r="F438" s="67">
        <v>14</v>
      </c>
      <c r="G438" s="65">
        <v>80</v>
      </c>
      <c r="H438" s="65" t="s">
        <v>51</v>
      </c>
      <c r="I438" s="66">
        <v>1</v>
      </c>
      <c r="J438" s="66">
        <v>7</v>
      </c>
      <c r="K438" s="68">
        <v>0.1429</v>
      </c>
      <c r="L438" s="65">
        <v>3</v>
      </c>
      <c r="M438" s="65">
        <v>50</v>
      </c>
      <c r="N438" s="66">
        <v>1</v>
      </c>
      <c r="O438" s="68">
        <v>-21</v>
      </c>
      <c r="P438" s="68">
        <v>0.85709999999999997</v>
      </c>
      <c r="Q438" s="68">
        <v>0.85709999999999997</v>
      </c>
      <c r="R438" s="69">
        <v>0.8571428571428571</v>
      </c>
      <c r="S438" s="68">
        <v>0.85709999999999997</v>
      </c>
      <c r="T438" s="14">
        <v>47</v>
      </c>
      <c r="U438" s="14">
        <v>5</v>
      </c>
      <c r="V438" s="14">
        <v>1.01</v>
      </c>
      <c r="W438" s="14">
        <f t="shared" si="41"/>
        <v>-79.8</v>
      </c>
      <c r="X438" s="14">
        <f t="shared" si="40"/>
        <v>0.98</v>
      </c>
      <c r="Y438" s="10">
        <f t="shared" si="42"/>
        <v>36.219999999999793</v>
      </c>
      <c r="Z438" s="14">
        <f t="shared" si="38"/>
        <v>1.96</v>
      </c>
      <c r="AA438" s="10">
        <f t="shared" si="43"/>
        <v>101.71999999999937</v>
      </c>
      <c r="AB438" s="14">
        <f t="shared" si="39"/>
        <v>3.92</v>
      </c>
      <c r="AC438" s="10">
        <f t="shared" si="44"/>
        <v>85.975800000000021</v>
      </c>
      <c r="AD438" s="16" t="s">
        <v>367</v>
      </c>
      <c r="AE438" s="15" t="s">
        <v>724</v>
      </c>
      <c r="AF438" s="15">
        <v>4</v>
      </c>
      <c r="AG438" s="15" t="s">
        <v>985</v>
      </c>
    </row>
    <row r="439" spans="1:33" x14ac:dyDescent="0.25">
      <c r="A439" s="25">
        <v>44330.677083333336</v>
      </c>
      <c r="B439" s="65" t="s">
        <v>38</v>
      </c>
      <c r="C439" s="66" t="s">
        <v>916</v>
      </c>
      <c r="D439" s="67">
        <v>8.5</v>
      </c>
      <c r="E439" s="66">
        <v>27</v>
      </c>
      <c r="F439" s="67">
        <v>7</v>
      </c>
      <c r="G439" s="65">
        <v>90</v>
      </c>
      <c r="H439" s="65" t="s">
        <v>917</v>
      </c>
      <c r="I439" s="66">
        <v>3</v>
      </c>
      <c r="J439" s="66">
        <v>9</v>
      </c>
      <c r="K439" s="68">
        <v>0.33329999999999999</v>
      </c>
      <c r="L439" s="65">
        <v>1</v>
      </c>
      <c r="M439" s="65">
        <v>106</v>
      </c>
      <c r="N439" s="66">
        <v>2</v>
      </c>
      <c r="O439" s="68">
        <v>-11.5</v>
      </c>
      <c r="P439" s="68">
        <v>0.77780000000000005</v>
      </c>
      <c r="Q439" s="68">
        <v>1</v>
      </c>
      <c r="R439" s="69">
        <v>0.77777777777777779</v>
      </c>
      <c r="S439" s="68">
        <v>0.77780000000000005</v>
      </c>
      <c r="T439" s="14">
        <v>46.5</v>
      </c>
      <c r="U439" s="14">
        <v>8</v>
      </c>
      <c r="V439" s="14">
        <v>1.01</v>
      </c>
      <c r="W439" s="14">
        <f t="shared" si="41"/>
        <v>-87.375</v>
      </c>
      <c r="X439" s="14">
        <f t="shared" si="40"/>
        <v>0.98</v>
      </c>
      <c r="Y439" s="10">
        <f t="shared" si="42"/>
        <v>37.19999999999979</v>
      </c>
      <c r="Z439" s="14">
        <f t="shared" si="38"/>
        <v>1.96</v>
      </c>
      <c r="AA439" s="10">
        <f t="shared" si="43"/>
        <v>103.67999999999937</v>
      </c>
      <c r="AB439" s="14">
        <f t="shared" si="39"/>
        <v>6.8599999999999994</v>
      </c>
      <c r="AC439" s="10">
        <f t="shared" si="44"/>
        <v>92.83580000000002</v>
      </c>
      <c r="AD439" s="16" t="s">
        <v>367</v>
      </c>
      <c r="AE439" s="15" t="s">
        <v>724</v>
      </c>
      <c r="AF439" s="15">
        <v>3</v>
      </c>
      <c r="AG439" s="15" t="s">
        <v>985</v>
      </c>
    </row>
    <row r="440" spans="1:33" x14ac:dyDescent="0.25">
      <c r="A440" s="25">
        <v>44331.59375</v>
      </c>
      <c r="B440" s="65" t="s">
        <v>133</v>
      </c>
      <c r="C440" s="66" t="s">
        <v>959</v>
      </c>
      <c r="D440" s="67">
        <v>5</v>
      </c>
      <c r="E440" s="66">
        <v>32</v>
      </c>
      <c r="F440" s="67">
        <v>0</v>
      </c>
      <c r="G440" s="65">
        <v>117</v>
      </c>
      <c r="H440" s="65" t="s">
        <v>565</v>
      </c>
      <c r="I440" s="66">
        <v>1</v>
      </c>
      <c r="J440" s="66">
        <v>7</v>
      </c>
      <c r="K440" s="68">
        <v>0.1429</v>
      </c>
      <c r="L440" s="65">
        <v>1</v>
      </c>
      <c r="M440" s="65">
        <v>100</v>
      </c>
      <c r="N440" s="66">
        <v>2</v>
      </c>
      <c r="O440" s="68">
        <v>19</v>
      </c>
      <c r="P440" s="68">
        <v>0.71430000000000005</v>
      </c>
      <c r="Q440" s="68">
        <v>0.85709999999999997</v>
      </c>
      <c r="R440" s="69">
        <v>0.7142857142857143</v>
      </c>
      <c r="S440" s="68">
        <v>0.71430000000000005</v>
      </c>
      <c r="T440" s="14">
        <v>27.5</v>
      </c>
      <c r="U440" s="14">
        <v>4.5</v>
      </c>
      <c r="V440" s="14">
        <v>1.01</v>
      </c>
      <c r="W440" s="14">
        <f t="shared" si="41"/>
        <v>-77.555555555555557</v>
      </c>
      <c r="X440" s="14">
        <f t="shared" si="40"/>
        <v>0.98</v>
      </c>
      <c r="Y440" s="10">
        <f t="shared" si="42"/>
        <v>38.179999999999787</v>
      </c>
      <c r="Z440" s="14">
        <f t="shared" si="38"/>
        <v>1.96</v>
      </c>
      <c r="AA440" s="10">
        <f t="shared" si="43"/>
        <v>105.63999999999936</v>
      </c>
      <c r="AB440" s="14">
        <f t="shared" si="39"/>
        <v>3.4299999999999997</v>
      </c>
      <c r="AC440" s="10">
        <f t="shared" si="44"/>
        <v>96.265800000000013</v>
      </c>
      <c r="AD440" s="16" t="s">
        <v>362</v>
      </c>
      <c r="AE440" s="15" t="s">
        <v>721</v>
      </c>
      <c r="AF440" s="15">
        <v>4</v>
      </c>
      <c r="AG440" s="15" t="s">
        <v>985</v>
      </c>
    </row>
    <row r="441" spans="1:33" x14ac:dyDescent="0.25">
      <c r="A441" s="25">
        <v>44331.635416666664</v>
      </c>
      <c r="B441" s="65" t="s">
        <v>317</v>
      </c>
      <c r="C441" s="66" t="s">
        <v>593</v>
      </c>
      <c r="D441" s="67">
        <v>7.5</v>
      </c>
      <c r="E441" s="66">
        <v>14</v>
      </c>
      <c r="F441" s="67">
        <v>4</v>
      </c>
      <c r="G441" s="65">
        <v>95</v>
      </c>
      <c r="H441" s="65" t="s">
        <v>958</v>
      </c>
      <c r="I441" s="66">
        <v>2</v>
      </c>
      <c r="J441" s="66">
        <v>8</v>
      </c>
      <c r="K441" s="68">
        <v>0.25</v>
      </c>
      <c r="L441" s="65">
        <v>2</v>
      </c>
      <c r="M441" s="65">
        <v>76</v>
      </c>
      <c r="N441" s="66">
        <v>2</v>
      </c>
      <c r="O441" s="68">
        <v>19</v>
      </c>
      <c r="P441" s="68">
        <v>0.75</v>
      </c>
      <c r="Q441" s="68">
        <v>0.75</v>
      </c>
      <c r="R441" s="69">
        <v>0.75</v>
      </c>
      <c r="S441" s="68">
        <v>0.75</v>
      </c>
      <c r="T441" s="14">
        <v>37</v>
      </c>
      <c r="U441" s="14">
        <v>8.4</v>
      </c>
      <c r="V441" s="14">
        <v>6</v>
      </c>
      <c r="W441" s="14">
        <f t="shared" si="41"/>
        <v>-28.571428571428569</v>
      </c>
      <c r="X441" s="14">
        <f t="shared" si="40"/>
        <v>-1</v>
      </c>
      <c r="Y441" s="10">
        <f t="shared" si="42"/>
        <v>37.179999999999787</v>
      </c>
      <c r="Z441" s="14">
        <f t="shared" si="38"/>
        <v>-1</v>
      </c>
      <c r="AA441" s="10">
        <f t="shared" si="43"/>
        <v>104.63999999999936</v>
      </c>
      <c r="AB441" s="14">
        <f t="shared" si="39"/>
        <v>-1</v>
      </c>
      <c r="AC441" s="10">
        <f t="shared" si="44"/>
        <v>95.265800000000013</v>
      </c>
      <c r="AD441" s="16" t="s">
        <v>367</v>
      </c>
      <c r="AE441" s="15" t="s">
        <v>724</v>
      </c>
      <c r="AF441" s="15">
        <v>2</v>
      </c>
      <c r="AG441" s="15" t="s">
        <v>985</v>
      </c>
    </row>
    <row r="442" spans="1:33" x14ac:dyDescent="0.25">
      <c r="A442" s="25">
        <v>44332.590277777781</v>
      </c>
      <c r="B442" s="65" t="s">
        <v>305</v>
      </c>
      <c r="C442" s="66" t="s">
        <v>963</v>
      </c>
      <c r="D442" s="67">
        <v>7</v>
      </c>
      <c r="E442" s="66">
        <v>38</v>
      </c>
      <c r="F442" s="67">
        <v>6</v>
      </c>
      <c r="G442" s="65">
        <v>92</v>
      </c>
      <c r="H442" s="65" t="s">
        <v>109</v>
      </c>
      <c r="I442" s="66">
        <v>1</v>
      </c>
      <c r="J442" s="66">
        <v>7</v>
      </c>
      <c r="K442" s="68">
        <v>0.1429</v>
      </c>
      <c r="L442" s="65">
        <v>2</v>
      </c>
      <c r="M442" s="65">
        <v>65</v>
      </c>
      <c r="N442" s="66">
        <v>1</v>
      </c>
      <c r="O442" s="68">
        <v>-21</v>
      </c>
      <c r="P442" s="68">
        <v>0.71430000000000005</v>
      </c>
      <c r="Q442" s="68">
        <v>0.85709999999999997</v>
      </c>
      <c r="R442" s="69">
        <v>0.7142857142857143</v>
      </c>
      <c r="S442" s="68">
        <v>0.71430000000000005</v>
      </c>
      <c r="T442" s="14">
        <v>27.5</v>
      </c>
      <c r="U442" s="14">
        <v>7</v>
      </c>
      <c r="V442" s="14">
        <v>3.95</v>
      </c>
      <c r="W442" s="14">
        <f t="shared" si="41"/>
        <v>-43.571428571428569</v>
      </c>
      <c r="X442" s="14">
        <f t="shared" si="40"/>
        <v>-1</v>
      </c>
      <c r="Y442" s="10">
        <f t="shared" si="42"/>
        <v>36.179999999999787</v>
      </c>
      <c r="Z442" s="14">
        <f t="shared" si="38"/>
        <v>-1</v>
      </c>
      <c r="AA442" s="10">
        <f t="shared" si="43"/>
        <v>103.63999999999936</v>
      </c>
      <c r="AB442" s="14">
        <f t="shared" si="39"/>
        <v>-1</v>
      </c>
      <c r="AC442" s="10">
        <f t="shared" si="44"/>
        <v>94.265800000000013</v>
      </c>
      <c r="AD442" s="16" t="s">
        <v>362</v>
      </c>
      <c r="AE442" s="15" t="s">
        <v>724</v>
      </c>
      <c r="AF442" s="15">
        <v>0</v>
      </c>
      <c r="AG442" s="15" t="s">
        <v>985</v>
      </c>
    </row>
    <row r="443" spans="1:33" x14ac:dyDescent="0.25">
      <c r="A443" s="25">
        <v>44332.694444444445</v>
      </c>
      <c r="B443" s="65" t="s">
        <v>305</v>
      </c>
      <c r="C443" s="66" t="s">
        <v>960</v>
      </c>
      <c r="D443" s="67">
        <v>4.33</v>
      </c>
      <c r="E443" s="66">
        <v>35</v>
      </c>
      <c r="F443" s="67">
        <v>9</v>
      </c>
      <c r="G443" s="65">
        <v>108</v>
      </c>
      <c r="H443" s="65" t="s">
        <v>195</v>
      </c>
      <c r="I443" s="66">
        <v>3</v>
      </c>
      <c r="J443" s="66">
        <v>5</v>
      </c>
      <c r="K443" s="68">
        <v>0.6</v>
      </c>
      <c r="L443" s="65">
        <v>1</v>
      </c>
      <c r="M443" s="65">
        <v>139</v>
      </c>
      <c r="N443" s="66">
        <v>3</v>
      </c>
      <c r="O443" s="68">
        <v>-32.5</v>
      </c>
      <c r="P443" s="68">
        <v>0.8</v>
      </c>
      <c r="Q443" s="68">
        <v>0.8</v>
      </c>
      <c r="R443" s="69">
        <v>0.8</v>
      </c>
      <c r="S443" s="68">
        <v>0.8</v>
      </c>
      <c r="T443" s="14">
        <v>28</v>
      </c>
      <c r="U443" s="14">
        <v>5.5</v>
      </c>
      <c r="V443" s="14">
        <v>1.01</v>
      </c>
      <c r="W443" s="14">
        <f t="shared" si="41"/>
        <v>-81.63636363636364</v>
      </c>
      <c r="X443" s="14">
        <f t="shared" si="40"/>
        <v>0.98</v>
      </c>
      <c r="Y443" s="10">
        <f t="shared" si="42"/>
        <v>37.159999999999783</v>
      </c>
      <c r="Z443" s="14">
        <f t="shared" si="38"/>
        <v>1.96</v>
      </c>
      <c r="AA443" s="10">
        <f t="shared" si="43"/>
        <v>105.59999999999935</v>
      </c>
      <c r="AB443" s="14">
        <f t="shared" si="39"/>
        <v>4.41</v>
      </c>
      <c r="AC443" s="10">
        <f t="shared" si="44"/>
        <v>98.67580000000001</v>
      </c>
      <c r="AD443" s="16" t="s">
        <v>362</v>
      </c>
      <c r="AE443" s="15" t="s">
        <v>724</v>
      </c>
      <c r="AF443" s="15" t="s">
        <v>738</v>
      </c>
      <c r="AG443" s="15" t="s">
        <v>985</v>
      </c>
    </row>
    <row r="444" spans="1:33" x14ac:dyDescent="0.25">
      <c r="A444" s="25">
        <v>44332.694444444445</v>
      </c>
      <c r="B444" s="65" t="s">
        <v>305</v>
      </c>
      <c r="C444" s="66" t="s">
        <v>961</v>
      </c>
      <c r="D444" s="67">
        <v>13</v>
      </c>
      <c r="E444" s="66">
        <v>8</v>
      </c>
      <c r="F444" s="67">
        <v>5</v>
      </c>
      <c r="G444" s="65">
        <v>98</v>
      </c>
      <c r="H444" s="65" t="s">
        <v>962</v>
      </c>
      <c r="I444" s="66">
        <v>2</v>
      </c>
      <c r="J444" s="66">
        <v>5</v>
      </c>
      <c r="K444" s="68">
        <v>0.4</v>
      </c>
      <c r="L444" s="65">
        <v>2</v>
      </c>
      <c r="M444" s="65">
        <v>125</v>
      </c>
      <c r="N444" s="66">
        <v>2</v>
      </c>
      <c r="O444" s="68">
        <v>-11.5</v>
      </c>
      <c r="P444" s="68">
        <v>0.8</v>
      </c>
      <c r="Q444" s="68">
        <v>1</v>
      </c>
      <c r="R444" s="69">
        <v>0.8</v>
      </c>
      <c r="S444" s="68">
        <v>0.8</v>
      </c>
      <c r="T444" s="14">
        <v>28</v>
      </c>
      <c r="U444" s="14">
        <v>8.6</v>
      </c>
      <c r="V444" s="14">
        <v>9.6</v>
      </c>
      <c r="W444" s="14">
        <f t="shared" si="41"/>
        <v>11.627906976744185</v>
      </c>
      <c r="X444" s="14">
        <f t="shared" si="40"/>
        <v>-1</v>
      </c>
      <c r="Y444" s="10">
        <f t="shared" si="42"/>
        <v>36.159999999999783</v>
      </c>
      <c r="Z444" s="14">
        <f t="shared" si="38"/>
        <v>-1</v>
      </c>
      <c r="AA444" s="10">
        <f t="shared" si="43"/>
        <v>104.59999999999935</v>
      </c>
      <c r="AB444" s="14">
        <f t="shared" si="39"/>
        <v>-1</v>
      </c>
      <c r="AC444" s="10">
        <f t="shared" si="44"/>
        <v>97.67580000000001</v>
      </c>
      <c r="AD444" s="16" t="s">
        <v>362</v>
      </c>
      <c r="AE444" s="15" t="s">
        <v>724</v>
      </c>
      <c r="AF444" s="15" t="s">
        <v>738</v>
      </c>
      <c r="AG444" s="15" t="s">
        <v>985</v>
      </c>
    </row>
    <row r="445" spans="1:33" x14ac:dyDescent="0.25">
      <c r="A445" s="25">
        <v>44334.6875</v>
      </c>
      <c r="B445" s="65" t="s">
        <v>658</v>
      </c>
      <c r="C445" s="66" t="s">
        <v>966</v>
      </c>
      <c r="D445" s="67">
        <v>2.75</v>
      </c>
      <c r="E445" s="66">
        <v>11</v>
      </c>
      <c r="F445" s="67">
        <v>7</v>
      </c>
      <c r="G445" s="65">
        <v>81</v>
      </c>
      <c r="H445" s="65" t="s">
        <v>610</v>
      </c>
      <c r="I445" s="66">
        <v>2</v>
      </c>
      <c r="J445" s="66">
        <v>5</v>
      </c>
      <c r="K445" s="68">
        <v>0.4</v>
      </c>
      <c r="L445" s="65">
        <v>2</v>
      </c>
      <c r="M445" s="65">
        <v>154</v>
      </c>
      <c r="N445" s="66">
        <v>4</v>
      </c>
      <c r="O445" s="68">
        <v>-23</v>
      </c>
      <c r="P445" s="68">
        <v>0.8</v>
      </c>
      <c r="Q445" s="68">
        <v>1</v>
      </c>
      <c r="R445" s="69">
        <v>0.8</v>
      </c>
      <c r="S445" s="68">
        <v>0.8</v>
      </c>
      <c r="T445" s="14">
        <v>28</v>
      </c>
      <c r="U445" s="14">
        <v>3.67</v>
      </c>
      <c r="V445" s="14">
        <v>2.52</v>
      </c>
      <c r="W445" s="14">
        <f t="shared" si="41"/>
        <v>-31.335149863760208</v>
      </c>
      <c r="X445" s="14">
        <f t="shared" si="40"/>
        <v>-1</v>
      </c>
      <c r="Y445" s="10">
        <f t="shared" si="42"/>
        <v>35.159999999999783</v>
      </c>
      <c r="Z445" s="14">
        <f t="shared" si="38"/>
        <v>-1</v>
      </c>
      <c r="AA445" s="10">
        <f t="shared" si="43"/>
        <v>103.59999999999935</v>
      </c>
      <c r="AB445" s="14">
        <f t="shared" si="39"/>
        <v>-1</v>
      </c>
      <c r="AC445" s="10">
        <f t="shared" si="44"/>
        <v>96.67580000000001</v>
      </c>
      <c r="AD445" s="16" t="s">
        <v>362</v>
      </c>
      <c r="AE445" s="15" t="s">
        <v>724</v>
      </c>
      <c r="AF445" s="15">
        <v>4</v>
      </c>
      <c r="AG445" s="15" t="s">
        <v>985</v>
      </c>
    </row>
    <row r="446" spans="1:33" x14ac:dyDescent="0.25">
      <c r="A446" s="25">
        <v>44334.694444444445</v>
      </c>
      <c r="B446" s="65" t="s">
        <v>918</v>
      </c>
      <c r="C446" s="66" t="s">
        <v>964</v>
      </c>
      <c r="D446" s="67">
        <v>7</v>
      </c>
      <c r="E446" s="66">
        <v>12</v>
      </c>
      <c r="F446" s="67">
        <v>0</v>
      </c>
      <c r="G446" s="65">
        <v>99</v>
      </c>
      <c r="H446" s="65" t="s">
        <v>965</v>
      </c>
      <c r="I446" s="66">
        <v>1</v>
      </c>
      <c r="J446" s="66">
        <v>8</v>
      </c>
      <c r="K446" s="68">
        <v>0.125</v>
      </c>
      <c r="L446" s="65">
        <v>3</v>
      </c>
      <c r="M446" s="65">
        <v>58</v>
      </c>
      <c r="N446" s="66">
        <v>1</v>
      </c>
      <c r="O446" s="68">
        <v>-21</v>
      </c>
      <c r="P446" s="68">
        <v>0.875</v>
      </c>
      <c r="Q446" s="68">
        <v>1</v>
      </c>
      <c r="R446" s="69">
        <v>0.875</v>
      </c>
      <c r="S446" s="68">
        <v>0.875</v>
      </c>
      <c r="T446" s="14">
        <v>56.5</v>
      </c>
      <c r="U446" s="14">
        <v>7</v>
      </c>
      <c r="V446" s="14">
        <v>4</v>
      </c>
      <c r="W446" s="14">
        <f t="shared" si="41"/>
        <v>-42.857142857142861</v>
      </c>
      <c r="X446" s="14">
        <f t="shared" si="40"/>
        <v>-1</v>
      </c>
      <c r="Y446" s="10">
        <f t="shared" si="42"/>
        <v>34.159999999999783</v>
      </c>
      <c r="Z446" s="14">
        <f t="shared" si="38"/>
        <v>-1</v>
      </c>
      <c r="AA446" s="10">
        <f t="shared" si="43"/>
        <v>102.59999999999935</v>
      </c>
      <c r="AB446" s="14">
        <f t="shared" si="39"/>
        <v>-1</v>
      </c>
      <c r="AC446" s="10">
        <f t="shared" si="44"/>
        <v>95.67580000000001</v>
      </c>
      <c r="AD446" s="16" t="s">
        <v>363</v>
      </c>
      <c r="AE446" s="15" t="s">
        <v>723</v>
      </c>
      <c r="AF446" s="15">
        <v>0</v>
      </c>
      <c r="AG446" s="15" t="s">
        <v>985</v>
      </c>
    </row>
    <row r="447" spans="1:33" x14ac:dyDescent="0.25">
      <c r="A447" s="25">
        <v>44335.631944444445</v>
      </c>
      <c r="B447" s="65" t="s">
        <v>221</v>
      </c>
      <c r="C447" s="65" t="s">
        <v>931</v>
      </c>
      <c r="D447" s="66">
        <v>11</v>
      </c>
      <c r="E447" s="67">
        <v>24</v>
      </c>
      <c r="F447" s="66">
        <v>1</v>
      </c>
      <c r="G447" s="67">
        <v>80</v>
      </c>
      <c r="H447" s="65" t="s">
        <v>109</v>
      </c>
      <c r="I447" s="65">
        <v>1</v>
      </c>
      <c r="J447" s="66">
        <v>6</v>
      </c>
      <c r="K447" s="68">
        <v>0.16669999999999999</v>
      </c>
      <c r="L447" s="65">
        <v>2</v>
      </c>
      <c r="M447" s="65">
        <v>99</v>
      </c>
      <c r="N447" s="65">
        <v>1</v>
      </c>
      <c r="O447" s="66">
        <v>-21</v>
      </c>
      <c r="P447" s="68">
        <v>1</v>
      </c>
      <c r="Q447" s="68">
        <v>1</v>
      </c>
      <c r="R447" s="69">
        <v>1</v>
      </c>
      <c r="S447" s="68">
        <v>1</v>
      </c>
      <c r="T447" s="65">
        <v>57</v>
      </c>
      <c r="U447" s="14">
        <v>5.8</v>
      </c>
      <c r="V447" s="14">
        <v>1.01</v>
      </c>
      <c r="W447" s="14">
        <f t="shared" si="41"/>
        <v>-82.586206896551715</v>
      </c>
      <c r="X447" s="14">
        <f t="shared" si="40"/>
        <v>0.98</v>
      </c>
      <c r="Y447" s="10">
        <f t="shared" si="42"/>
        <v>35.13999999999978</v>
      </c>
      <c r="Z447" s="14">
        <f t="shared" si="38"/>
        <v>1.96</v>
      </c>
      <c r="AA447" s="10">
        <f t="shared" si="43"/>
        <v>104.55999999999935</v>
      </c>
      <c r="AB447" s="14">
        <f t="shared" si="39"/>
        <v>4.7039999999999997</v>
      </c>
      <c r="AC447" s="10">
        <f t="shared" si="44"/>
        <v>100.3798</v>
      </c>
      <c r="AD447" s="16" t="s">
        <v>367</v>
      </c>
      <c r="AE447" s="15" t="s">
        <v>724</v>
      </c>
      <c r="AF447" s="15">
        <v>0</v>
      </c>
      <c r="AG447" s="15" t="s">
        <v>985</v>
      </c>
    </row>
    <row r="448" spans="1:33" x14ac:dyDescent="0.25">
      <c r="A448" s="25">
        <v>44335.680555555555</v>
      </c>
      <c r="B448" s="65" t="s">
        <v>54</v>
      </c>
      <c r="C448" s="66" t="s">
        <v>678</v>
      </c>
      <c r="D448" s="67">
        <v>4.33</v>
      </c>
      <c r="E448" s="66">
        <v>18</v>
      </c>
      <c r="F448" s="67">
        <v>1</v>
      </c>
      <c r="G448" s="65">
        <v>85</v>
      </c>
      <c r="H448" s="65" t="s">
        <v>967</v>
      </c>
      <c r="I448" s="66">
        <v>3</v>
      </c>
      <c r="J448" s="66">
        <v>8</v>
      </c>
      <c r="K448" s="68">
        <v>0.375</v>
      </c>
      <c r="L448" s="65">
        <v>2</v>
      </c>
      <c r="M448" s="65">
        <v>94</v>
      </c>
      <c r="N448" s="66">
        <v>3</v>
      </c>
      <c r="O448" s="68">
        <v>-2</v>
      </c>
      <c r="P448" s="68">
        <v>0.75</v>
      </c>
      <c r="Q448" s="68">
        <v>0.875</v>
      </c>
      <c r="R448" s="69">
        <v>0.75</v>
      </c>
      <c r="S448" s="68">
        <v>0.75</v>
      </c>
      <c r="T448" s="14">
        <v>37</v>
      </c>
      <c r="U448" s="14">
        <v>4.0999999999999996</v>
      </c>
      <c r="V448" s="14">
        <v>3.8</v>
      </c>
      <c r="W448" s="14">
        <f t="shared" si="41"/>
        <v>-7.3170731707317032</v>
      </c>
      <c r="X448" s="14">
        <f t="shared" si="40"/>
        <v>-1</v>
      </c>
      <c r="Y448" s="10">
        <f t="shared" si="42"/>
        <v>34.13999999999978</v>
      </c>
      <c r="Z448" s="14">
        <f t="shared" si="38"/>
        <v>-1</v>
      </c>
      <c r="AA448" s="10">
        <f t="shared" si="43"/>
        <v>103.55999999999935</v>
      </c>
      <c r="AB448" s="14">
        <f t="shared" si="39"/>
        <v>-1</v>
      </c>
      <c r="AC448" s="10">
        <f t="shared" si="44"/>
        <v>99.379800000000003</v>
      </c>
      <c r="AD448" s="16" t="s">
        <v>364</v>
      </c>
      <c r="AE448" s="15" t="s">
        <v>724</v>
      </c>
      <c r="AF448" s="15">
        <v>4</v>
      </c>
      <c r="AG448" s="15" t="s">
        <v>985</v>
      </c>
    </row>
    <row r="449" spans="1:33" x14ac:dyDescent="0.25">
      <c r="A449" s="79">
        <v>44338.666666666664</v>
      </c>
      <c r="B449" s="90" t="s">
        <v>88</v>
      </c>
      <c r="C449" s="90" t="s">
        <v>968</v>
      </c>
      <c r="D449" s="90">
        <v>4.33</v>
      </c>
      <c r="E449" s="90">
        <v>7</v>
      </c>
      <c r="F449" s="90">
        <v>6</v>
      </c>
      <c r="G449" s="90">
        <v>80</v>
      </c>
      <c r="H449" s="90" t="s">
        <v>969</v>
      </c>
      <c r="I449" s="90">
        <v>1</v>
      </c>
      <c r="J449" s="93">
        <v>7</v>
      </c>
      <c r="K449" s="91">
        <v>0.1429</v>
      </c>
      <c r="L449" s="90">
        <v>4</v>
      </c>
      <c r="M449" s="90">
        <v>56</v>
      </c>
      <c r="N449" s="90">
        <v>0</v>
      </c>
      <c r="O449" s="90">
        <v>0</v>
      </c>
      <c r="P449" s="91">
        <v>0.71430000000000005</v>
      </c>
      <c r="Q449" s="91">
        <v>0.85709999999999997</v>
      </c>
      <c r="R449" s="92">
        <v>44382</v>
      </c>
      <c r="S449" s="80">
        <v>0.71430000000000005</v>
      </c>
      <c r="T449" s="3">
        <v>27.5</v>
      </c>
      <c r="U449" s="14">
        <v>6</v>
      </c>
      <c r="V449" s="14">
        <v>4</v>
      </c>
      <c r="W449" s="14">
        <f t="shared" si="41"/>
        <v>-33.333333333333343</v>
      </c>
      <c r="X449" s="14">
        <f t="shared" si="40"/>
        <v>-1</v>
      </c>
      <c r="Y449" s="10">
        <f t="shared" si="42"/>
        <v>33.13999999999978</v>
      </c>
      <c r="Z449" s="14">
        <f t="shared" si="38"/>
        <v>-1</v>
      </c>
      <c r="AA449" s="10">
        <f t="shared" si="43"/>
        <v>102.55999999999935</v>
      </c>
      <c r="AB449" s="14">
        <f t="shared" si="39"/>
        <v>-1</v>
      </c>
      <c r="AC449" s="10">
        <f t="shared" si="44"/>
        <v>98.379800000000003</v>
      </c>
      <c r="AD449" s="16" t="s">
        <v>362</v>
      </c>
      <c r="AE449" s="15" t="s">
        <v>724</v>
      </c>
      <c r="AF449" s="15">
        <v>3</v>
      </c>
      <c r="AG449" s="15" t="s">
        <v>984</v>
      </c>
    </row>
    <row r="450" spans="1:33" x14ac:dyDescent="0.25">
      <c r="A450" s="25">
        <v>44339.659722222219</v>
      </c>
      <c r="B450" s="65" t="s">
        <v>120</v>
      </c>
      <c r="C450" s="66" t="s">
        <v>971</v>
      </c>
      <c r="D450" s="67">
        <v>6</v>
      </c>
      <c r="E450" s="66">
        <v>12</v>
      </c>
      <c r="F450" s="67">
        <v>6</v>
      </c>
      <c r="G450" s="65">
        <v>83</v>
      </c>
      <c r="H450" s="65" t="s">
        <v>63</v>
      </c>
      <c r="I450" s="66">
        <v>1</v>
      </c>
      <c r="J450" s="66">
        <v>5</v>
      </c>
      <c r="K450" s="68">
        <v>0.2</v>
      </c>
      <c r="L450" s="65">
        <v>3</v>
      </c>
      <c r="M450" s="65">
        <v>101</v>
      </c>
      <c r="N450" s="66">
        <v>4</v>
      </c>
      <c r="O450" s="68">
        <v>38</v>
      </c>
      <c r="P450" s="68">
        <v>1</v>
      </c>
      <c r="Q450" s="68">
        <v>1</v>
      </c>
      <c r="R450" s="69">
        <v>1</v>
      </c>
      <c r="S450" s="68">
        <v>1</v>
      </c>
      <c r="T450" s="14">
        <v>47.5</v>
      </c>
      <c r="U450" s="15">
        <v>3.55</v>
      </c>
      <c r="V450" s="14">
        <v>1.31</v>
      </c>
      <c r="W450" s="14">
        <f t="shared" si="41"/>
        <v>-63.098591549295776</v>
      </c>
      <c r="X450" s="14">
        <f t="shared" si="40"/>
        <v>0.98</v>
      </c>
      <c r="Y450" s="10">
        <f t="shared" si="42"/>
        <v>34.119999999999777</v>
      </c>
      <c r="Z450" s="14">
        <f t="shared" si="38"/>
        <v>-1</v>
      </c>
      <c r="AA450" s="10">
        <f t="shared" si="43"/>
        <v>101.55999999999935</v>
      </c>
      <c r="AB450" s="14">
        <f t="shared" si="39"/>
        <v>-1</v>
      </c>
      <c r="AC450" s="10">
        <f t="shared" si="44"/>
        <v>97.379800000000003</v>
      </c>
      <c r="AD450" s="16" t="s">
        <v>362</v>
      </c>
      <c r="AE450" s="15" t="s">
        <v>724</v>
      </c>
      <c r="AF450" s="15">
        <v>0</v>
      </c>
      <c r="AG450" s="15" t="s">
        <v>985</v>
      </c>
    </row>
    <row r="451" spans="1:33" x14ac:dyDescent="0.25">
      <c r="A451" s="25">
        <v>44339.680555555555</v>
      </c>
      <c r="B451" s="65" t="s">
        <v>120</v>
      </c>
      <c r="C451" s="66" t="s">
        <v>736</v>
      </c>
      <c r="D451" s="67">
        <v>8</v>
      </c>
      <c r="E451" s="66">
        <v>63</v>
      </c>
      <c r="F451" s="67">
        <v>16</v>
      </c>
      <c r="G451" s="65">
        <v>96</v>
      </c>
      <c r="H451" s="65" t="s">
        <v>142</v>
      </c>
      <c r="I451" s="66">
        <v>3</v>
      </c>
      <c r="J451" s="66">
        <v>10</v>
      </c>
      <c r="K451" s="68">
        <v>0.3</v>
      </c>
      <c r="L451" s="65">
        <v>2</v>
      </c>
      <c r="M451" s="65">
        <v>118</v>
      </c>
      <c r="N451" s="66">
        <v>3</v>
      </c>
      <c r="O451" s="68">
        <v>-2</v>
      </c>
      <c r="P451" s="68">
        <v>0.7</v>
      </c>
      <c r="Q451" s="68">
        <v>0.8</v>
      </c>
      <c r="R451" s="78">
        <v>0.7</v>
      </c>
      <c r="S451" s="68">
        <v>0.7</v>
      </c>
      <c r="T451" s="14">
        <v>36.5</v>
      </c>
      <c r="U451" s="14">
        <v>7</v>
      </c>
      <c r="V451" s="14">
        <v>6</v>
      </c>
      <c r="W451" s="14">
        <f t="shared" si="41"/>
        <v>-14.285714285714292</v>
      </c>
      <c r="X451" s="14">
        <f t="shared" si="40"/>
        <v>-1</v>
      </c>
      <c r="Y451" s="10">
        <f t="shared" si="42"/>
        <v>33.119999999999777</v>
      </c>
      <c r="Z451" s="14">
        <f t="shared" si="38"/>
        <v>-1</v>
      </c>
      <c r="AA451" s="10">
        <f t="shared" si="43"/>
        <v>100.55999999999935</v>
      </c>
      <c r="AB451" s="14">
        <f t="shared" si="39"/>
        <v>-1</v>
      </c>
      <c r="AC451" s="10">
        <f t="shared" si="44"/>
        <v>96.379800000000003</v>
      </c>
      <c r="AD451" s="16" t="s">
        <v>362</v>
      </c>
      <c r="AE451" s="15" t="s">
        <v>724</v>
      </c>
      <c r="AF451" s="15">
        <v>0</v>
      </c>
      <c r="AG451" s="15" t="s">
        <v>985</v>
      </c>
    </row>
    <row r="452" spans="1:33" x14ac:dyDescent="0.25">
      <c r="A452" s="25">
        <v>44341.597222222219</v>
      </c>
      <c r="B452" s="65" t="s">
        <v>42</v>
      </c>
      <c r="C452" s="66" t="s">
        <v>1006</v>
      </c>
      <c r="D452" s="67">
        <v>5.5</v>
      </c>
      <c r="E452" s="66">
        <v>18</v>
      </c>
      <c r="F452" s="67">
        <v>1</v>
      </c>
      <c r="G452" s="65">
        <v>82</v>
      </c>
      <c r="H452" s="65" t="s">
        <v>51</v>
      </c>
      <c r="I452" s="66">
        <v>2</v>
      </c>
      <c r="J452" s="66">
        <v>8</v>
      </c>
      <c r="K452" s="68">
        <v>0.25</v>
      </c>
      <c r="L452" s="65">
        <v>2</v>
      </c>
      <c r="M452" s="65">
        <v>84</v>
      </c>
      <c r="N452" s="66">
        <v>2</v>
      </c>
      <c r="O452" s="68">
        <v>-42</v>
      </c>
      <c r="P452" s="68">
        <v>0.75</v>
      </c>
      <c r="Q452" s="68">
        <v>1</v>
      </c>
      <c r="R452" s="69">
        <v>0.75</v>
      </c>
      <c r="S452" s="68">
        <v>0.75</v>
      </c>
      <c r="T452" s="14">
        <v>37</v>
      </c>
      <c r="U452" s="14">
        <v>5</v>
      </c>
      <c r="V452" s="14">
        <v>5.9</v>
      </c>
      <c r="W452" s="14">
        <f t="shared" si="41"/>
        <v>18.000000000000014</v>
      </c>
      <c r="X452" s="14">
        <f t="shared" si="40"/>
        <v>-1</v>
      </c>
      <c r="Y452" s="10">
        <f t="shared" si="42"/>
        <v>32.119999999999777</v>
      </c>
      <c r="Z452" s="14">
        <f t="shared" si="38"/>
        <v>-1</v>
      </c>
      <c r="AA452" s="10">
        <f t="shared" si="43"/>
        <v>99.559999999999349</v>
      </c>
      <c r="AB452" s="14">
        <f t="shared" si="39"/>
        <v>-1</v>
      </c>
      <c r="AC452" s="10">
        <f t="shared" si="44"/>
        <v>95.379800000000003</v>
      </c>
      <c r="AD452" s="16" t="s">
        <v>362</v>
      </c>
      <c r="AE452" s="15" t="s">
        <v>724</v>
      </c>
      <c r="AF452" s="15">
        <v>4</v>
      </c>
      <c r="AG452" s="15" t="s">
        <v>985</v>
      </c>
    </row>
    <row r="453" spans="1:33" x14ac:dyDescent="0.25">
      <c r="A453" s="25">
        <v>44342.611111111109</v>
      </c>
      <c r="B453" s="65" t="s">
        <v>937</v>
      </c>
      <c r="C453" s="66" t="s">
        <v>1011</v>
      </c>
      <c r="D453" s="67">
        <v>11</v>
      </c>
      <c r="E453" s="66">
        <v>18</v>
      </c>
      <c r="F453" s="67">
        <v>9</v>
      </c>
      <c r="G453" s="65">
        <v>84</v>
      </c>
      <c r="H453" s="65" t="s">
        <v>1012</v>
      </c>
      <c r="I453" s="66">
        <v>1</v>
      </c>
      <c r="J453" s="66">
        <v>6</v>
      </c>
      <c r="K453" s="68">
        <v>0.16669999999999999</v>
      </c>
      <c r="L453" s="65">
        <v>2</v>
      </c>
      <c r="M453" s="65">
        <v>84</v>
      </c>
      <c r="N453" s="66">
        <v>1</v>
      </c>
      <c r="O453" s="68">
        <v>9.5</v>
      </c>
      <c r="P453" s="68">
        <v>0.83330000000000004</v>
      </c>
      <c r="Q453" s="68">
        <v>1</v>
      </c>
      <c r="R453" s="69">
        <v>0.83333333333333337</v>
      </c>
      <c r="S453" s="68">
        <v>0.83330000000000004</v>
      </c>
      <c r="T453" s="14">
        <v>37.5</v>
      </c>
      <c r="AE453" s="15" t="s">
        <v>724</v>
      </c>
      <c r="AF453" s="15">
        <v>4</v>
      </c>
      <c r="AG453" s="15" t="s">
        <v>985</v>
      </c>
    </row>
    <row r="455" spans="1:33" x14ac:dyDescent="0.25">
      <c r="B455" s="25"/>
      <c r="L455" s="68"/>
      <c r="R455" s="68"/>
      <c r="S455" s="69"/>
      <c r="T455" s="68"/>
    </row>
    <row r="456" spans="1:33" x14ac:dyDescent="0.25">
      <c r="B456" s="25"/>
      <c r="L456" s="68"/>
      <c r="R456" s="68"/>
      <c r="S456" s="78"/>
      <c r="T456" s="68"/>
    </row>
    <row r="457" spans="1:33" x14ac:dyDescent="0.25">
      <c r="B457" s="25"/>
      <c r="L457" s="68"/>
      <c r="R457" s="68"/>
      <c r="S457" s="69"/>
      <c r="T457" s="68"/>
    </row>
    <row r="458" spans="1:33" x14ac:dyDescent="0.25">
      <c r="B458" s="25"/>
      <c r="L458" s="68"/>
      <c r="R458" s="68"/>
      <c r="S458" s="78"/>
      <c r="T458" s="68"/>
    </row>
    <row r="459" spans="1:33" x14ac:dyDescent="0.25">
      <c r="B459" s="25"/>
      <c r="L459" s="68"/>
      <c r="R459" s="68"/>
      <c r="S459" s="78"/>
      <c r="T459" s="68"/>
    </row>
    <row r="460" spans="1:33" x14ac:dyDescent="0.25">
      <c r="B460" s="25"/>
      <c r="L460" s="68"/>
      <c r="R460" s="68"/>
      <c r="S460" s="78"/>
      <c r="T460" s="68"/>
    </row>
    <row r="461" spans="1:33" x14ac:dyDescent="0.25">
      <c r="B461" s="25"/>
      <c r="L461" s="68"/>
      <c r="R461" s="68"/>
      <c r="S461" s="69"/>
      <c r="T461" s="68"/>
    </row>
    <row r="462" spans="1:33" x14ac:dyDescent="0.25">
      <c r="B462" s="25"/>
      <c r="L462" s="68"/>
      <c r="R462" s="68"/>
      <c r="S462" s="78"/>
      <c r="T462" s="68"/>
    </row>
    <row r="463" spans="1:33" x14ac:dyDescent="0.25">
      <c r="B463" s="25"/>
      <c r="L463" s="68"/>
      <c r="R463" s="68"/>
      <c r="S463" s="78"/>
      <c r="T463" s="68"/>
    </row>
  </sheetData>
  <sortState xmlns:xlrd2="http://schemas.microsoft.com/office/spreadsheetml/2017/richdata2" ref="A453:T453">
    <sortCondition ref="A453"/>
  </sortState>
  <phoneticPr fontId="6" type="noConversion"/>
  <conditionalFormatting sqref="V1:V8 V10:V41">
    <cfRule type="cellIs" dxfId="41" priority="826" operator="equal">
      <formula>1.01</formula>
    </cfRule>
  </conditionalFormatting>
  <conditionalFormatting sqref="U211 T212 V85:V95 V82:V83 V260 V344 V1:V80">
    <cfRule type="cellIs" dxfId="40" priority="825" operator="equal">
      <formula>1.01</formula>
    </cfRule>
  </conditionalFormatting>
  <conditionalFormatting sqref="AD1:AD95">
    <cfRule type="cellIs" dxfId="39" priority="824" operator="equal">
      <formula>"He"</formula>
    </cfRule>
  </conditionalFormatting>
  <conditionalFormatting sqref="X1:X1048576 Z1:Z1048576 AB1:AB1048576">
    <cfRule type="cellIs" dxfId="38" priority="823" operator="greaterThan">
      <formula>0</formula>
    </cfRule>
  </conditionalFormatting>
  <conditionalFormatting sqref="U173 U170:U171 U168 U144:U150 U141:U142 U138:U139 U134:U135 U132 U1:U130 U153:U166">
    <cfRule type="cellIs" dxfId="37" priority="821" operator="greaterThan">
      <formula>20</formula>
    </cfRule>
  </conditionalFormatting>
  <conditionalFormatting sqref="M43">
    <cfRule type="cellIs" dxfId="36" priority="811" operator="equal">
      <formula>1.01</formula>
    </cfRule>
  </conditionalFormatting>
  <conditionalFormatting sqref="V46">
    <cfRule type="cellIs" dxfId="35" priority="810" operator="equal">
      <formula>1.01</formula>
    </cfRule>
  </conditionalFormatting>
  <conditionalFormatting sqref="V47">
    <cfRule type="cellIs" dxfId="34" priority="809" operator="equal">
      <formula>1.01</formula>
    </cfRule>
  </conditionalFormatting>
  <conditionalFormatting sqref="V48:V54">
    <cfRule type="cellIs" dxfId="33" priority="808" operator="equal">
      <formula>1.01</formula>
    </cfRule>
  </conditionalFormatting>
  <conditionalFormatting sqref="V55">
    <cfRule type="cellIs" dxfId="32" priority="807" operator="equal">
      <formula>1.01</formula>
    </cfRule>
  </conditionalFormatting>
  <conditionalFormatting sqref="V56">
    <cfRule type="cellIs" dxfId="31" priority="806" operator="equal">
      <formula>1.01</formula>
    </cfRule>
  </conditionalFormatting>
  <conditionalFormatting sqref="V63:V67">
    <cfRule type="cellIs" dxfId="30" priority="805" operator="equal">
      <formula>1.01</formula>
    </cfRule>
  </conditionalFormatting>
  <conditionalFormatting sqref="V68">
    <cfRule type="cellIs" dxfId="29" priority="804" operator="equal">
      <formula>1.01</formula>
    </cfRule>
  </conditionalFormatting>
  <conditionalFormatting sqref="V69">
    <cfRule type="cellIs" dxfId="28" priority="803" operator="equal">
      <formula>1.01</formula>
    </cfRule>
  </conditionalFormatting>
  <conditionalFormatting sqref="V70">
    <cfRule type="cellIs" dxfId="27" priority="802" operator="equal">
      <formula>1.01</formula>
    </cfRule>
  </conditionalFormatting>
  <conditionalFormatting sqref="V71">
    <cfRule type="cellIs" dxfId="26" priority="801" operator="equal">
      <formula>1.01</formula>
    </cfRule>
  </conditionalFormatting>
  <conditionalFormatting sqref="V72:V73">
    <cfRule type="cellIs" dxfId="25" priority="800" operator="equal">
      <formula>1.01</formula>
    </cfRule>
  </conditionalFormatting>
  <conditionalFormatting sqref="V76">
    <cfRule type="cellIs" dxfId="24" priority="798" operator="equal">
      <formula>1.01</formula>
    </cfRule>
  </conditionalFormatting>
  <conditionalFormatting sqref="V81">
    <cfRule type="cellIs" dxfId="23" priority="797" operator="equal">
      <formula>1.01</formula>
    </cfRule>
  </conditionalFormatting>
  <conditionalFormatting sqref="V211 W260:W263 W344">
    <cfRule type="cellIs" dxfId="22" priority="787" operator="lessThan">
      <formula>-66.66</formula>
    </cfRule>
    <cfRule type="cellIs" dxfId="21" priority="788" operator="lessThan">
      <formula>-49.99</formula>
    </cfRule>
  </conditionalFormatting>
  <conditionalFormatting sqref="AD1:AD1048576">
    <cfRule type="cellIs" dxfId="20" priority="661" operator="equal">
      <formula>"AW"</formula>
    </cfRule>
  </conditionalFormatting>
  <conditionalFormatting sqref="AF1:AF1048576">
    <cfRule type="cellIs" dxfId="19" priority="640" operator="equal">
      <formula>1</formula>
    </cfRule>
  </conditionalFormatting>
  <conditionalFormatting sqref="X260 Z260 X344 Z344">
    <cfRule type="cellIs" dxfId="18" priority="626" operator="equal">
      <formula>0</formula>
    </cfRule>
  </conditionalFormatting>
  <conditionalFormatting sqref="T383 W1:W382 W384:W1048576">
    <cfRule type="cellIs" dxfId="17" priority="360" operator="lessThan">
      <formula>-66.65</formula>
    </cfRule>
  </conditionalFormatting>
  <conditionalFormatting sqref="B383 E1:E1048576">
    <cfRule type="cellIs" dxfId="16" priority="269" operator="lessThan">
      <formula>90</formula>
    </cfRule>
  </conditionalFormatting>
  <conditionalFormatting sqref="B383">
    <cfRule type="cellIs" dxfId="15" priority="257" operator="lessThan">
      <formula>"90+"</formula>
    </cfRule>
  </conditionalFormatting>
  <conditionalFormatting sqref="A453:A1048576 A447 A432 A411 A408 A404 A389:A390 A373 A1:A234">
    <cfRule type="duplicateValues" dxfId="14" priority="1031"/>
  </conditionalFormatting>
  <conditionalFormatting sqref="A453:A1048576 A447 A432 A411 A408 A404 A389:A390 A373 A1:A257">
    <cfRule type="duplicateValues" dxfId="13" priority="1041"/>
  </conditionalFormatting>
  <conditionalFormatting sqref="F440:F446 F448 F452 G1:G1048576">
    <cfRule type="cellIs" dxfId="12" priority="42" operator="between">
      <formula>80</formula>
      <formula>120</formula>
    </cfRule>
  </conditionalFormatting>
  <conditionalFormatting sqref="A1:A196">
    <cfRule type="duplicateValues" dxfId="11" priority="1447"/>
  </conditionalFormatting>
  <conditionalFormatting sqref="K1:K1048576">
    <cfRule type="cellIs" dxfId="10" priority="4" operator="lessThan">
      <formula>0.1111</formula>
    </cfRule>
  </conditionalFormatting>
  <hyperlinks>
    <hyperlink ref="A1" r:id="rId1" display="https://www.in-running-trading-tool.org.uk/DOB/HierarchyBinding_Runners?runners-sort=RaceTime24-desc" xr:uid="{EAB8F037-2A7D-4542-B780-7AEDB66C09B9}"/>
    <hyperlink ref="B1" r:id="rId2" display="https://www.in-running-trading-tool.org.uk/DOB/HierarchyBinding_Runners?runners-sort=Course-asc" xr:uid="{6683DEEE-2FBE-4A6C-A32D-895154ED472C}"/>
    <hyperlink ref="C1" r:id="rId3" display="https://www.in-running-trading-tool.org.uk/DOB/HierarchyBinding_Runners?runners-sort=HorseName-asc" xr:uid="{ED6C11B1-4EA0-446D-986E-34D044160179}"/>
    <hyperlink ref="E1" r:id="rId4" display="https://www.in-running-trading-tool.org.uk/DOB/HierarchyBinding_Runners?runners-sort=DaysSinceLastRun-asc" xr:uid="{EE26A3DC-49F7-4B10-82AE-D8E4FC013453}"/>
    <hyperlink ref="F1" r:id="rId5" display="https://www.in-running-trading-tool.org.uk/DOB/HierarchyBinding_Runners?runners-sort=Draw-asc" xr:uid="{CCE2CBDB-5970-4A13-99E8-3C2865DF4E31}"/>
    <hyperlink ref="G1" r:id="rId6" display="https://www.in-running-trading-tool.org.uk/DOB/HierarchyBinding_Runners?runners-sort=BhaRating-asc" xr:uid="{50A2BA22-3E71-49B6-BB7B-3DF6AAD30E1E}"/>
    <hyperlink ref="H1" r:id="rId7" display="https://www.in-running-trading-tool.org.uk/DOB/HierarchyBinding_Runners?runners-sort=JockeyName-asc" xr:uid="{00DEE3B9-8369-4CA5-AA9D-A107B773C6A9}"/>
    <hyperlink ref="I1" r:id="rId8" display="https://www.in-running-trading-tool.org.uk/DOB/HierarchyBinding_Runners?runners-sort=CalcWins-asc" xr:uid="{4E17FFC1-DB71-4B07-91D6-EC2B81697F47}"/>
    <hyperlink ref="J1" r:id="rId9" display="https://www.in-running-trading-tool.org.uk/DOB/HierarchyBinding_Runners?runners-sort=CalcFormCount-asc" xr:uid="{6434A1A7-A70F-420B-8108-3BAD47019752}"/>
    <hyperlink ref="K1" r:id="rId10" display="https://www.in-running-trading-tool.org.uk/DOB/HierarchyBinding_Runners?runners-sort=CalcWinPerc-asc" xr:uid="{F4584B04-5B51-413F-952D-AEA906451A97}"/>
    <hyperlink ref="N1" r:id="rId11" display="https://www.in-running-trading-tool.org.uk/DOB/HierarchyBinding_Runners?runners-sort=CalcShortInRun-asc" xr:uid="{4939A8A3-F1FC-49F9-AD01-0208D1163DCD}"/>
    <hyperlink ref="O1" r:id="rId12" display="https://www.in-running-trading-tool.org.uk/DOB/HierarchyBinding_Runners?runners-sort=CalcShortInRunReturn-asc" xr:uid="{1AAA5D84-97B7-47D0-92BE-A022FBA83099}"/>
    <hyperlink ref="P1" r:id="rId13" display="https://www.in-running-trading-tool.org.uk/DOB/HierarchyBinding_Runners?runners-sort=CalcGreenPerc-asc" xr:uid="{7A2F2DE5-03DD-4B13-9DF2-462B5AC2D25F}"/>
    <hyperlink ref="Q1" r:id="rId14" display="https://www.in-running-trading-tool.org.uk/DOB/HierarchyBinding_Runners?runners-sort=CalcGoldPerc-asc" xr:uid="{639F8DDE-636F-4171-9B12-A120253AF310}"/>
    <hyperlink ref="R1" r:id="rId15" display="https://www.in-running-trading-tool.org.uk/DOB/HierarchyBinding_Runners?runners-sort=CalcDOBRatio-asc" xr:uid="{2C383F4F-A99B-4DBB-8066-4D0F3D846F9A}"/>
    <hyperlink ref="S1" r:id="rId16" display="https://www.in-running-trading-tool.org.uk/DOB/HierarchyBinding_Runners?runners-sort=CalcDOBPerc-asc" xr:uid="{AE07FE1D-0350-4630-8FFE-74BAE68DE988}"/>
    <hyperlink ref="T1" r:id="rId17" display="https://www.in-running-trading-tool.org.uk/DOB/HierarchyBinding_Runners?runners-sort=CalcDOBReturn-asc" xr:uid="{D53B962A-EF60-4E7F-B7C8-60AC69EB4CF1}"/>
  </hyperlinks>
  <pageMargins left="0.7" right="0.7" top="0.75" bottom="0.75" header="0.3" footer="0.3"/>
  <pageSetup paperSize="9" orientation="portrait" horizontalDpi="4294967293" verticalDpi="0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F70A2-791C-4C3E-B4C9-600AD6050704}">
  <dimension ref="A3:E14"/>
  <sheetViews>
    <sheetView workbookViewId="0">
      <selection activeCell="A3" sqref="A3"/>
    </sheetView>
  </sheetViews>
  <sheetFormatPr defaultRowHeight="15" x14ac:dyDescent="0.25"/>
  <cols>
    <col min="1" max="1" width="13.140625" bestFit="1" customWidth="1"/>
    <col min="2" max="2" width="14.5703125" style="85" bestFit="1" customWidth="1"/>
    <col min="3" max="3" width="15" style="85" bestFit="1" customWidth="1"/>
    <col min="4" max="4" width="14.7109375" style="85" bestFit="1" customWidth="1"/>
    <col min="5" max="5" width="15.42578125" bestFit="1" customWidth="1"/>
  </cols>
  <sheetData>
    <row r="3" spans="1:5" x14ac:dyDescent="0.25">
      <c r="A3" s="82" t="s">
        <v>989</v>
      </c>
      <c r="B3" s="85" t="s">
        <v>992</v>
      </c>
      <c r="C3" s="85" t="s">
        <v>993</v>
      </c>
      <c r="D3" s="85" t="s">
        <v>994</v>
      </c>
      <c r="E3" s="3" t="s">
        <v>995</v>
      </c>
    </row>
    <row r="4" spans="1:5" x14ac:dyDescent="0.25">
      <c r="A4" s="83" t="s">
        <v>996</v>
      </c>
      <c r="B4" s="85">
        <v>1.94</v>
      </c>
      <c r="C4" s="85">
        <v>1.92</v>
      </c>
      <c r="D4" s="85">
        <v>-4</v>
      </c>
      <c r="E4" s="84">
        <v>4</v>
      </c>
    </row>
    <row r="5" spans="1:5" x14ac:dyDescent="0.25">
      <c r="A5" s="83" t="s">
        <v>987</v>
      </c>
      <c r="B5" s="85">
        <v>0.94</v>
      </c>
      <c r="C5" s="85">
        <v>3.88</v>
      </c>
      <c r="D5" s="85">
        <v>1.2919999999999998</v>
      </c>
      <c r="E5" s="84">
        <v>5</v>
      </c>
    </row>
    <row r="6" spans="1:5" x14ac:dyDescent="0.25">
      <c r="A6" s="83" t="s">
        <v>1001</v>
      </c>
      <c r="B6" s="85">
        <v>-1</v>
      </c>
      <c r="C6" s="85">
        <v>-1</v>
      </c>
      <c r="D6" s="85">
        <v>-1</v>
      </c>
      <c r="E6" s="84">
        <v>1</v>
      </c>
    </row>
    <row r="7" spans="1:5" x14ac:dyDescent="0.25">
      <c r="A7" s="83" t="s">
        <v>984</v>
      </c>
      <c r="B7" s="85">
        <v>1.640000000000001</v>
      </c>
      <c r="C7" s="85">
        <v>-1.4399999999999995</v>
      </c>
      <c r="D7" s="85">
        <v>14.552399999999999</v>
      </c>
      <c r="E7" s="84">
        <v>34</v>
      </c>
    </row>
    <row r="8" spans="1:5" x14ac:dyDescent="0.25">
      <c r="A8" s="83" t="s">
        <v>985</v>
      </c>
      <c r="B8" s="85">
        <v>39.059999999999782</v>
      </c>
      <c r="C8" s="85">
        <v>107.79999999999949</v>
      </c>
      <c r="D8" s="85">
        <v>110.26119999999996</v>
      </c>
      <c r="E8" s="84">
        <v>351</v>
      </c>
    </row>
    <row r="9" spans="1:5" x14ac:dyDescent="0.25">
      <c r="A9" s="83" t="s">
        <v>997</v>
      </c>
      <c r="B9" s="85">
        <v>-2.0000000000000018E-2</v>
      </c>
      <c r="C9" s="85">
        <v>-2</v>
      </c>
      <c r="D9" s="85">
        <v>-2</v>
      </c>
      <c r="E9" s="84">
        <v>2</v>
      </c>
    </row>
    <row r="10" spans="1:5" x14ac:dyDescent="0.25">
      <c r="A10" s="83" t="s">
        <v>999</v>
      </c>
      <c r="B10" s="85">
        <v>-1</v>
      </c>
      <c r="C10" s="85">
        <v>-1</v>
      </c>
      <c r="D10" s="85">
        <v>-1</v>
      </c>
      <c r="E10" s="84">
        <v>1</v>
      </c>
    </row>
    <row r="11" spans="1:5" x14ac:dyDescent="0.25">
      <c r="A11" s="83" t="s">
        <v>986</v>
      </c>
      <c r="B11" s="85">
        <v>-6.4199999999999982</v>
      </c>
      <c r="C11" s="85">
        <v>-6.5600000000000014</v>
      </c>
      <c r="D11" s="85">
        <v>-17.7258</v>
      </c>
      <c r="E11" s="84">
        <v>48</v>
      </c>
    </row>
    <row r="12" spans="1:5" x14ac:dyDescent="0.25">
      <c r="A12" s="83" t="s">
        <v>974</v>
      </c>
      <c r="B12" s="85">
        <v>-3.02</v>
      </c>
      <c r="C12" s="85">
        <v>-2.04</v>
      </c>
      <c r="D12" s="85">
        <v>-5</v>
      </c>
      <c r="E12" s="84">
        <v>5</v>
      </c>
    </row>
    <row r="13" spans="1:5" x14ac:dyDescent="0.25">
      <c r="A13" s="83" t="s">
        <v>990</v>
      </c>
      <c r="E13" s="84"/>
    </row>
    <row r="14" spans="1:5" x14ac:dyDescent="0.25">
      <c r="A14" s="83" t="s">
        <v>991</v>
      </c>
      <c r="B14" s="85">
        <v>32.119999999999642</v>
      </c>
      <c r="C14" s="85">
        <v>99.559999999999363</v>
      </c>
      <c r="D14" s="85">
        <v>95.379799999999989</v>
      </c>
      <c r="E14" s="84">
        <v>451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E252A-CD01-46D5-9246-D9EB6B445931}">
  <dimension ref="A1:AF20"/>
  <sheetViews>
    <sheetView tabSelected="1" zoomScale="70" zoomScaleNormal="70" workbookViewId="0">
      <selection activeCell="A21" sqref="A21:XFD21"/>
    </sheetView>
  </sheetViews>
  <sheetFormatPr defaultRowHeight="15" x14ac:dyDescent="0.25"/>
  <cols>
    <col min="1" max="1" width="18.140625" bestFit="1" customWidth="1"/>
    <col min="2" max="2" width="26.42578125" bestFit="1" customWidth="1"/>
    <col min="3" max="3" width="21.5703125" bestFit="1" customWidth="1"/>
    <col min="4" max="4" width="9.7109375" customWidth="1"/>
    <col min="5" max="6" width="6" bestFit="1" customWidth="1"/>
    <col min="7" max="7" width="4.42578125" bestFit="1" customWidth="1"/>
    <col min="8" max="8" width="17.28515625" bestFit="1" customWidth="1"/>
    <col min="9" max="9" width="5.85546875" bestFit="1" customWidth="1"/>
    <col min="10" max="10" width="7.42578125" style="84" bestFit="1" customWidth="1"/>
    <col min="11" max="11" width="8.7109375" bestFit="1" customWidth="1"/>
    <col min="12" max="12" width="11.140625" bestFit="1" customWidth="1"/>
    <col min="13" max="13" width="10.7109375" bestFit="1" customWidth="1"/>
    <col min="14" max="14" width="12" bestFit="1" customWidth="1"/>
    <col min="15" max="15" width="18.5703125" style="84" bestFit="1" customWidth="1"/>
    <col min="16" max="17" width="9.5703125" bestFit="1" customWidth="1"/>
    <col min="18" max="18" width="9.42578125" bestFit="1" customWidth="1"/>
    <col min="19" max="19" width="9.5703125" bestFit="1" customWidth="1"/>
    <col min="20" max="20" width="10.85546875" bestFit="1" customWidth="1"/>
    <col min="21" max="21" width="17.140625" style="85" bestFit="1" customWidth="1"/>
    <col min="22" max="22" width="8.140625" style="85" bestFit="1" customWidth="1"/>
    <col min="23" max="23" width="9.7109375" bestFit="1" customWidth="1"/>
    <col min="24" max="24" width="10.7109375" style="85" bestFit="1" customWidth="1"/>
    <col min="25" max="25" width="10" style="85" bestFit="1" customWidth="1"/>
    <col min="26" max="26" width="11.42578125" style="85" bestFit="1" customWidth="1"/>
    <col min="27" max="27" width="10.5703125" style="85" bestFit="1" customWidth="1"/>
    <col min="28" max="28" width="10.28515625" style="85" bestFit="1" customWidth="1"/>
    <col min="29" max="29" width="7.28515625" style="85" bestFit="1" customWidth="1"/>
    <col min="30" max="30" width="8.5703125" bestFit="1" customWidth="1"/>
    <col min="31" max="31" width="7.28515625" bestFit="1" customWidth="1"/>
    <col min="32" max="32" width="7.85546875" bestFit="1" customWidth="1"/>
  </cols>
  <sheetData>
    <row r="1" spans="1:32" x14ac:dyDescent="0.25">
      <c r="A1" t="s">
        <v>0</v>
      </c>
      <c r="B1" t="s">
        <v>2</v>
      </c>
      <c r="C1" t="s">
        <v>1</v>
      </c>
      <c r="D1" t="s">
        <v>975</v>
      </c>
      <c r="E1" t="s">
        <v>976</v>
      </c>
      <c r="F1" t="s">
        <v>3</v>
      </c>
      <c r="G1" t="s">
        <v>4</v>
      </c>
      <c r="H1" t="s">
        <v>5</v>
      </c>
      <c r="I1" t="s">
        <v>6</v>
      </c>
      <c r="J1" s="84" t="s">
        <v>7</v>
      </c>
      <c r="K1" t="s">
        <v>8</v>
      </c>
      <c r="L1" t="s">
        <v>977</v>
      </c>
      <c r="M1" t="s">
        <v>479</v>
      </c>
      <c r="N1" t="s">
        <v>9</v>
      </c>
      <c r="O1" s="84" t="s">
        <v>97</v>
      </c>
      <c r="P1" t="s">
        <v>98</v>
      </c>
      <c r="Q1" t="s">
        <v>99</v>
      </c>
      <c r="R1" t="s">
        <v>100</v>
      </c>
      <c r="S1" t="s">
        <v>101</v>
      </c>
      <c r="T1" t="s">
        <v>102</v>
      </c>
      <c r="U1" s="8" t="s">
        <v>455</v>
      </c>
      <c r="V1" s="8" t="s">
        <v>10</v>
      </c>
      <c r="W1" s="8" t="s">
        <v>104</v>
      </c>
      <c r="X1" s="8" t="s">
        <v>30</v>
      </c>
      <c r="Y1" s="8" t="s">
        <v>179</v>
      </c>
      <c r="Z1" s="8" t="s">
        <v>180</v>
      </c>
      <c r="AA1" s="8" t="s">
        <v>181</v>
      </c>
      <c r="AB1" s="8" t="s">
        <v>182</v>
      </c>
      <c r="AC1" s="8" t="s">
        <v>183</v>
      </c>
      <c r="AD1" s="13" t="s">
        <v>366</v>
      </c>
      <c r="AE1" s="19" t="s">
        <v>722</v>
      </c>
      <c r="AF1" s="19" t="s">
        <v>737</v>
      </c>
    </row>
    <row r="2" spans="1:32" x14ac:dyDescent="0.25">
      <c r="A2" s="79">
        <v>44338.555555555555</v>
      </c>
      <c r="B2" t="s">
        <v>46</v>
      </c>
      <c r="C2" t="s">
        <v>980</v>
      </c>
      <c r="D2">
        <v>6</v>
      </c>
      <c r="E2">
        <v>16</v>
      </c>
      <c r="F2">
        <v>1</v>
      </c>
      <c r="G2">
        <v>78</v>
      </c>
      <c r="H2" t="s">
        <v>17</v>
      </c>
      <c r="I2">
        <v>2</v>
      </c>
      <c r="J2" s="84">
        <v>5</v>
      </c>
      <c r="K2" s="80">
        <v>0.4</v>
      </c>
      <c r="L2">
        <v>2</v>
      </c>
      <c r="M2">
        <v>86</v>
      </c>
      <c r="N2">
        <v>1</v>
      </c>
      <c r="O2" s="84">
        <v>-21</v>
      </c>
      <c r="P2" s="80">
        <v>0.8</v>
      </c>
      <c r="Q2" s="80">
        <v>0.8</v>
      </c>
      <c r="R2" s="86">
        <v>0.8</v>
      </c>
      <c r="S2" s="80">
        <v>0.8</v>
      </c>
      <c r="T2">
        <v>28</v>
      </c>
      <c r="U2" s="85">
        <v>4.18</v>
      </c>
      <c r="V2" s="85">
        <v>1.01</v>
      </c>
      <c r="W2" s="12">
        <f t="shared" ref="W2:W14" si="0">SUM(V2/U2)*100-100</f>
        <v>-75.837320574162675</v>
      </c>
      <c r="X2" s="88">
        <v>0.98</v>
      </c>
      <c r="Y2" s="88">
        <v>0.98</v>
      </c>
      <c r="Z2" s="89">
        <v>1.96</v>
      </c>
      <c r="AA2" s="89">
        <v>1.96</v>
      </c>
      <c r="AB2" s="85">
        <f t="shared" ref="AB2" si="1">IF(V2=1.01,(U2-1)*98%,-1)</f>
        <v>3.1163999999999996</v>
      </c>
      <c r="AC2" s="85">
        <v>3.12</v>
      </c>
      <c r="AD2" t="s">
        <v>998</v>
      </c>
      <c r="AE2" t="s">
        <v>724</v>
      </c>
      <c r="AF2">
        <v>3</v>
      </c>
    </row>
    <row r="3" spans="1:32" x14ac:dyDescent="0.25">
      <c r="A3" s="79">
        <v>44338.579861111109</v>
      </c>
      <c r="B3" t="s">
        <v>46</v>
      </c>
      <c r="C3" t="s">
        <v>978</v>
      </c>
      <c r="D3">
        <v>6</v>
      </c>
      <c r="E3">
        <v>14</v>
      </c>
      <c r="F3">
        <v>4</v>
      </c>
      <c r="G3">
        <v>79</v>
      </c>
      <c r="H3" t="s">
        <v>610</v>
      </c>
      <c r="I3">
        <v>2</v>
      </c>
      <c r="J3" s="84">
        <v>3</v>
      </c>
      <c r="K3" s="80">
        <v>0.66669999999999996</v>
      </c>
      <c r="L3">
        <v>1</v>
      </c>
      <c r="M3">
        <v>144</v>
      </c>
      <c r="N3">
        <v>1</v>
      </c>
      <c r="O3" s="84">
        <v>-21</v>
      </c>
      <c r="P3" s="80">
        <v>1</v>
      </c>
      <c r="Q3" s="80">
        <v>1</v>
      </c>
      <c r="R3" s="86">
        <v>1</v>
      </c>
      <c r="S3" s="80">
        <v>1</v>
      </c>
      <c r="T3">
        <v>28.5</v>
      </c>
      <c r="U3" s="85">
        <v>8.93</v>
      </c>
      <c r="V3" s="85">
        <v>1.22</v>
      </c>
      <c r="W3" s="12">
        <f t="shared" si="0"/>
        <v>-86.338185890257563</v>
      </c>
      <c r="X3" s="10">
        <f t="shared" ref="X3:X14" si="2">IF(W3&lt;-49.99,0.98,-1)</f>
        <v>0.98</v>
      </c>
      <c r="Y3" s="10">
        <f>SUM(Y2+X3)</f>
        <v>1.96</v>
      </c>
      <c r="Z3" s="49">
        <f t="shared" ref="Z3:Z14" si="3">IF(W3&lt;-66.66,1.96,-1)</f>
        <v>1.96</v>
      </c>
      <c r="AA3" s="49">
        <f>SUM(AA2+Z3)</f>
        <v>3.92</v>
      </c>
      <c r="AB3" s="49">
        <f t="shared" ref="AB3:AB14" si="4">IF(V3=1.01,(U3-1)*98%,-1)</f>
        <v>-1</v>
      </c>
      <c r="AC3" s="49">
        <f>SUM(AC2+AB3)</f>
        <v>2.12</v>
      </c>
      <c r="AD3" t="s">
        <v>998</v>
      </c>
      <c r="AE3" t="s">
        <v>724</v>
      </c>
      <c r="AF3">
        <v>3</v>
      </c>
    </row>
    <row r="4" spans="1:32" x14ac:dyDescent="0.25">
      <c r="A4" s="79">
        <v>44338.625</v>
      </c>
      <c r="B4" t="s">
        <v>46</v>
      </c>
      <c r="C4" t="s">
        <v>979</v>
      </c>
      <c r="D4">
        <v>9</v>
      </c>
      <c r="E4">
        <v>22</v>
      </c>
      <c r="F4">
        <v>7</v>
      </c>
      <c r="G4">
        <v>86</v>
      </c>
      <c r="H4" t="s">
        <v>56</v>
      </c>
      <c r="I4">
        <v>2</v>
      </c>
      <c r="J4" s="84">
        <v>4</v>
      </c>
      <c r="K4" s="80">
        <v>0.5</v>
      </c>
      <c r="L4">
        <v>1</v>
      </c>
      <c r="M4">
        <v>160</v>
      </c>
      <c r="N4">
        <v>1</v>
      </c>
      <c r="O4" s="84">
        <v>9.5</v>
      </c>
      <c r="P4" s="80">
        <v>1</v>
      </c>
      <c r="Q4" s="80">
        <v>1</v>
      </c>
      <c r="R4" s="86">
        <v>1</v>
      </c>
      <c r="S4" s="80">
        <v>1</v>
      </c>
      <c r="T4">
        <v>38</v>
      </c>
      <c r="U4" s="85">
        <v>12.18</v>
      </c>
      <c r="V4" s="85">
        <v>11.15</v>
      </c>
      <c r="W4" s="12">
        <f t="shared" si="0"/>
        <v>-8.45648604269293</v>
      </c>
      <c r="X4" s="10">
        <f t="shared" si="2"/>
        <v>-1</v>
      </c>
      <c r="Y4" s="10">
        <f t="shared" ref="Y4:Y14" si="5">SUM(Y3+X4)</f>
        <v>0.96</v>
      </c>
      <c r="Z4" s="49">
        <f t="shared" si="3"/>
        <v>-1</v>
      </c>
      <c r="AA4" s="49">
        <f t="shared" ref="AA4:AA14" si="6">SUM(AA3+Z4)</f>
        <v>2.92</v>
      </c>
      <c r="AB4" s="49">
        <f t="shared" si="4"/>
        <v>-1</v>
      </c>
      <c r="AC4" s="49">
        <f t="shared" ref="AC4:AC14" si="7">SUM(AC3+AB4)</f>
        <v>1.1200000000000001</v>
      </c>
      <c r="AD4" t="s">
        <v>998</v>
      </c>
      <c r="AE4" t="s">
        <v>724</v>
      </c>
      <c r="AF4">
        <v>2</v>
      </c>
    </row>
    <row r="5" spans="1:32" x14ac:dyDescent="0.25">
      <c r="A5" s="79">
        <v>44338.652777777781</v>
      </c>
      <c r="B5" t="s">
        <v>317</v>
      </c>
      <c r="C5" t="s">
        <v>981</v>
      </c>
      <c r="D5">
        <v>5</v>
      </c>
      <c r="E5">
        <v>225</v>
      </c>
      <c r="F5">
        <v>2</v>
      </c>
      <c r="G5">
        <v>87</v>
      </c>
      <c r="H5" t="s">
        <v>130</v>
      </c>
      <c r="I5">
        <v>2</v>
      </c>
      <c r="J5" s="84">
        <v>5</v>
      </c>
      <c r="K5" s="80">
        <v>0.4</v>
      </c>
      <c r="L5">
        <v>2</v>
      </c>
      <c r="M5">
        <v>92</v>
      </c>
      <c r="N5">
        <v>1</v>
      </c>
      <c r="O5" s="84">
        <v>9.5</v>
      </c>
      <c r="P5" s="80">
        <v>0.8</v>
      </c>
      <c r="Q5" s="80">
        <v>0.8</v>
      </c>
      <c r="R5" s="86">
        <v>0.8</v>
      </c>
      <c r="S5" s="80">
        <v>0.8</v>
      </c>
      <c r="T5">
        <v>28</v>
      </c>
      <c r="U5" s="85">
        <v>4.7</v>
      </c>
      <c r="V5" s="85">
        <v>2.1</v>
      </c>
      <c r="W5" s="12">
        <f t="shared" si="0"/>
        <v>-55.319148936170215</v>
      </c>
      <c r="X5" s="10">
        <f t="shared" si="2"/>
        <v>0.98</v>
      </c>
      <c r="Y5" s="10">
        <f t="shared" si="5"/>
        <v>1.94</v>
      </c>
      <c r="Z5" s="49">
        <f t="shared" si="3"/>
        <v>-1</v>
      </c>
      <c r="AA5" s="49">
        <f t="shared" si="6"/>
        <v>1.92</v>
      </c>
      <c r="AB5" s="49">
        <f t="shared" si="4"/>
        <v>-1</v>
      </c>
      <c r="AC5" s="49">
        <f t="shared" si="7"/>
        <v>0.12000000000000011</v>
      </c>
      <c r="AD5" t="s">
        <v>362</v>
      </c>
      <c r="AE5" t="s">
        <v>724</v>
      </c>
      <c r="AF5">
        <v>2</v>
      </c>
    </row>
    <row r="6" spans="1:32" x14ac:dyDescent="0.25">
      <c r="A6" s="79">
        <v>44338.708333333336</v>
      </c>
      <c r="B6" t="s">
        <v>120</v>
      </c>
      <c r="C6" t="s">
        <v>982</v>
      </c>
      <c r="D6">
        <v>11</v>
      </c>
      <c r="E6">
        <v>15</v>
      </c>
      <c r="F6">
        <v>12</v>
      </c>
      <c r="G6">
        <v>80</v>
      </c>
      <c r="H6" t="s">
        <v>983</v>
      </c>
      <c r="I6">
        <v>2</v>
      </c>
      <c r="J6" s="84">
        <v>7</v>
      </c>
      <c r="K6" s="80">
        <v>0.28570000000000001</v>
      </c>
      <c r="L6">
        <v>2</v>
      </c>
      <c r="M6">
        <v>89</v>
      </c>
      <c r="N6">
        <v>2</v>
      </c>
      <c r="O6" s="84">
        <v>-11.5</v>
      </c>
      <c r="P6" s="80">
        <v>0.71430000000000005</v>
      </c>
      <c r="Q6" s="80">
        <v>0.85709999999999997</v>
      </c>
      <c r="R6" s="86">
        <v>0.7142857142857143</v>
      </c>
      <c r="S6" s="80">
        <v>0.71430000000000005</v>
      </c>
      <c r="T6">
        <v>27.5</v>
      </c>
      <c r="U6" s="85">
        <v>7.8</v>
      </c>
      <c r="V6" s="85">
        <v>13</v>
      </c>
      <c r="W6" s="12">
        <f t="shared" si="0"/>
        <v>66.666666666666686</v>
      </c>
      <c r="X6" s="10">
        <f t="shared" si="2"/>
        <v>-1</v>
      </c>
      <c r="Y6" s="10">
        <f t="shared" si="5"/>
        <v>0.94</v>
      </c>
      <c r="Z6" s="49">
        <f t="shared" si="3"/>
        <v>-1</v>
      </c>
      <c r="AA6" s="49">
        <f t="shared" si="6"/>
        <v>0.91999999999999993</v>
      </c>
      <c r="AB6" s="49">
        <f t="shared" si="4"/>
        <v>-1</v>
      </c>
      <c r="AC6" s="49">
        <f t="shared" si="7"/>
        <v>-0.87999999999999989</v>
      </c>
      <c r="AD6" t="s">
        <v>362</v>
      </c>
      <c r="AE6" t="s">
        <v>724</v>
      </c>
      <c r="AF6">
        <v>0</v>
      </c>
    </row>
    <row r="7" spans="1:32" x14ac:dyDescent="0.25">
      <c r="A7" s="79">
        <v>44339.659722222219</v>
      </c>
      <c r="B7" t="s">
        <v>120</v>
      </c>
      <c r="C7" t="s">
        <v>603</v>
      </c>
      <c r="D7">
        <v>7.5</v>
      </c>
      <c r="E7">
        <v>273</v>
      </c>
      <c r="F7">
        <v>8</v>
      </c>
      <c r="G7">
        <v>85</v>
      </c>
      <c r="H7" t="s">
        <v>230</v>
      </c>
      <c r="I7">
        <v>1</v>
      </c>
      <c r="J7" s="84">
        <v>6</v>
      </c>
      <c r="K7" s="80">
        <v>0.16669999999999999</v>
      </c>
      <c r="L7">
        <v>3</v>
      </c>
      <c r="M7">
        <v>102</v>
      </c>
      <c r="N7">
        <v>4</v>
      </c>
      <c r="O7" s="84">
        <v>7.5</v>
      </c>
      <c r="P7" s="80">
        <v>0.83330000000000004</v>
      </c>
      <c r="Q7" s="80">
        <v>0.83330000000000004</v>
      </c>
      <c r="R7" s="86">
        <v>0.83333333333333337</v>
      </c>
      <c r="S7" s="80">
        <v>0.83330000000000004</v>
      </c>
      <c r="T7">
        <v>37.5</v>
      </c>
      <c r="U7" s="85">
        <v>7.6</v>
      </c>
      <c r="V7" s="85">
        <v>1.01</v>
      </c>
      <c r="W7" s="12">
        <f t="shared" si="0"/>
        <v>-86.71052631578948</v>
      </c>
      <c r="X7" s="10">
        <f t="shared" si="2"/>
        <v>0.98</v>
      </c>
      <c r="Y7" s="10">
        <f t="shared" si="5"/>
        <v>1.92</v>
      </c>
      <c r="Z7" s="49">
        <f t="shared" si="3"/>
        <v>1.96</v>
      </c>
      <c r="AA7" s="49">
        <f t="shared" si="6"/>
        <v>2.88</v>
      </c>
      <c r="AB7" s="49">
        <f t="shared" si="4"/>
        <v>6.468</v>
      </c>
      <c r="AC7" s="49">
        <f t="shared" si="7"/>
        <v>5.5880000000000001</v>
      </c>
      <c r="AD7" t="s">
        <v>362</v>
      </c>
      <c r="AE7" t="s">
        <v>724</v>
      </c>
      <c r="AF7">
        <v>0</v>
      </c>
    </row>
    <row r="8" spans="1:32" x14ac:dyDescent="0.25">
      <c r="A8" s="79">
        <v>44339.680555555555</v>
      </c>
      <c r="B8" t="s">
        <v>120</v>
      </c>
      <c r="C8" t="s">
        <v>736</v>
      </c>
      <c r="D8">
        <v>8</v>
      </c>
      <c r="E8">
        <v>63</v>
      </c>
      <c r="F8">
        <v>16</v>
      </c>
      <c r="G8">
        <v>96</v>
      </c>
      <c r="H8" t="s">
        <v>142</v>
      </c>
      <c r="I8">
        <v>3</v>
      </c>
      <c r="J8" s="84">
        <v>10</v>
      </c>
      <c r="K8" s="80">
        <v>0.3</v>
      </c>
      <c r="L8">
        <v>2</v>
      </c>
      <c r="M8">
        <v>118</v>
      </c>
      <c r="N8">
        <v>3</v>
      </c>
      <c r="O8" s="84">
        <v>-2</v>
      </c>
      <c r="P8" s="80">
        <v>0.7</v>
      </c>
      <c r="Q8" s="80">
        <v>0.8</v>
      </c>
      <c r="R8" s="87">
        <v>0.7</v>
      </c>
      <c r="S8" s="80">
        <v>0.7</v>
      </c>
      <c r="T8">
        <v>36.5</v>
      </c>
      <c r="U8" s="85">
        <v>7</v>
      </c>
      <c r="V8" s="85">
        <v>6</v>
      </c>
      <c r="W8" s="12">
        <f t="shared" si="0"/>
        <v>-14.285714285714292</v>
      </c>
      <c r="X8" s="10">
        <f t="shared" si="2"/>
        <v>-1</v>
      </c>
      <c r="Y8" s="10">
        <f t="shared" si="5"/>
        <v>0.91999999999999993</v>
      </c>
      <c r="Z8" s="49">
        <f t="shared" si="3"/>
        <v>-1</v>
      </c>
      <c r="AA8" s="49">
        <f t="shared" si="6"/>
        <v>1.88</v>
      </c>
      <c r="AB8" s="49">
        <f t="shared" si="4"/>
        <v>-1</v>
      </c>
      <c r="AC8" s="49">
        <f t="shared" si="7"/>
        <v>4.5880000000000001</v>
      </c>
      <c r="AD8" t="s">
        <v>998</v>
      </c>
      <c r="AE8" t="s">
        <v>724</v>
      </c>
      <c r="AF8">
        <v>0</v>
      </c>
    </row>
    <row r="9" spans="1:32" x14ac:dyDescent="0.25">
      <c r="A9" s="79">
        <v>44339.715277777781</v>
      </c>
      <c r="B9" t="s">
        <v>658</v>
      </c>
      <c r="C9" t="s">
        <v>972</v>
      </c>
      <c r="D9">
        <v>4</v>
      </c>
      <c r="E9">
        <v>28</v>
      </c>
      <c r="F9">
        <v>1</v>
      </c>
      <c r="G9">
        <v>61</v>
      </c>
      <c r="H9" t="s">
        <v>17</v>
      </c>
      <c r="I9">
        <v>1</v>
      </c>
      <c r="J9" s="84">
        <v>9</v>
      </c>
      <c r="K9" s="80">
        <v>0.1111</v>
      </c>
      <c r="L9">
        <v>2</v>
      </c>
      <c r="M9">
        <v>70</v>
      </c>
      <c r="N9">
        <v>1</v>
      </c>
      <c r="O9" s="84">
        <v>9.5</v>
      </c>
      <c r="P9" s="80">
        <v>0.77780000000000005</v>
      </c>
      <c r="Q9" s="80">
        <v>1</v>
      </c>
      <c r="R9" s="86">
        <v>0.77777777777777779</v>
      </c>
      <c r="S9" s="80">
        <v>0.77780000000000005</v>
      </c>
      <c r="T9">
        <v>46.5</v>
      </c>
      <c r="U9" s="85">
        <v>3.75</v>
      </c>
      <c r="V9" s="85">
        <v>1.01</v>
      </c>
      <c r="W9" s="12">
        <f t="shared" si="0"/>
        <v>-73.066666666666663</v>
      </c>
      <c r="X9" s="10">
        <f t="shared" si="2"/>
        <v>0.98</v>
      </c>
      <c r="Y9" s="10">
        <f t="shared" si="5"/>
        <v>1.9</v>
      </c>
      <c r="Z9" s="49">
        <f t="shared" si="3"/>
        <v>1.96</v>
      </c>
      <c r="AA9" s="49">
        <f t="shared" si="6"/>
        <v>3.84</v>
      </c>
      <c r="AB9" s="49">
        <f t="shared" si="4"/>
        <v>2.6949999999999998</v>
      </c>
      <c r="AC9" s="49">
        <f t="shared" si="7"/>
        <v>7.2829999999999995</v>
      </c>
      <c r="AD9" t="s">
        <v>362</v>
      </c>
      <c r="AE9" t="s">
        <v>724</v>
      </c>
      <c r="AF9">
        <v>5</v>
      </c>
    </row>
    <row r="10" spans="1:32" x14ac:dyDescent="0.25">
      <c r="A10" s="79">
        <v>44340.673611111109</v>
      </c>
      <c r="B10" t="s">
        <v>134</v>
      </c>
      <c r="C10" t="s">
        <v>1002</v>
      </c>
      <c r="D10">
        <v>3.75</v>
      </c>
      <c r="E10">
        <v>224</v>
      </c>
      <c r="F10">
        <v>4</v>
      </c>
      <c r="G10">
        <v>74</v>
      </c>
      <c r="H10" t="s">
        <v>1003</v>
      </c>
      <c r="I10" s="84">
        <v>1</v>
      </c>
      <c r="J10" s="84">
        <v>8</v>
      </c>
      <c r="K10" s="80">
        <v>0.125</v>
      </c>
      <c r="L10">
        <v>3</v>
      </c>
      <c r="M10">
        <v>54</v>
      </c>
      <c r="N10" s="84">
        <v>1</v>
      </c>
      <c r="O10" s="80">
        <v>9.5</v>
      </c>
      <c r="P10" s="80">
        <v>0.75</v>
      </c>
      <c r="Q10" s="80">
        <v>0.75</v>
      </c>
      <c r="R10" s="86">
        <v>0.75</v>
      </c>
      <c r="S10" s="80">
        <v>0.75</v>
      </c>
      <c r="T10" s="85">
        <v>37</v>
      </c>
      <c r="U10" s="85">
        <v>3.51</v>
      </c>
      <c r="V10" s="85">
        <v>2.6</v>
      </c>
      <c r="W10" s="94">
        <f t="shared" si="0"/>
        <v>-25.925925925925924</v>
      </c>
      <c r="X10" s="10">
        <f t="shared" si="2"/>
        <v>-1</v>
      </c>
      <c r="Y10" s="10">
        <f t="shared" si="5"/>
        <v>0.89999999999999991</v>
      </c>
      <c r="Z10" s="49">
        <f t="shared" si="3"/>
        <v>-1</v>
      </c>
      <c r="AA10" s="49">
        <f t="shared" si="6"/>
        <v>2.84</v>
      </c>
      <c r="AB10" s="49">
        <f t="shared" si="4"/>
        <v>-1</v>
      </c>
      <c r="AC10" s="49">
        <f t="shared" si="7"/>
        <v>6.2829999999999995</v>
      </c>
      <c r="AD10" t="s">
        <v>367</v>
      </c>
      <c r="AE10" t="s">
        <v>724</v>
      </c>
      <c r="AF10">
        <v>4</v>
      </c>
    </row>
    <row r="11" spans="1:32" x14ac:dyDescent="0.25">
      <c r="A11" s="79">
        <v>44341.597222222219</v>
      </c>
      <c r="B11" t="s">
        <v>42</v>
      </c>
      <c r="C11" t="s">
        <v>1006</v>
      </c>
      <c r="D11">
        <v>5.5</v>
      </c>
      <c r="E11">
        <v>18</v>
      </c>
      <c r="F11">
        <v>1</v>
      </c>
      <c r="G11">
        <v>82</v>
      </c>
      <c r="H11" t="s">
        <v>51</v>
      </c>
      <c r="I11" s="84">
        <v>2</v>
      </c>
      <c r="J11" s="84">
        <v>8</v>
      </c>
      <c r="K11" s="80">
        <v>0.25</v>
      </c>
      <c r="L11">
        <v>2</v>
      </c>
      <c r="M11">
        <v>84</v>
      </c>
      <c r="N11" s="84">
        <v>2</v>
      </c>
      <c r="O11" s="3">
        <v>-42</v>
      </c>
      <c r="P11" s="80">
        <v>0.75</v>
      </c>
      <c r="Q11" s="80">
        <v>1</v>
      </c>
      <c r="R11" s="81">
        <v>44414</v>
      </c>
      <c r="S11" s="80">
        <v>0.75</v>
      </c>
      <c r="T11" s="85">
        <v>37</v>
      </c>
      <c r="U11" s="85">
        <v>5</v>
      </c>
      <c r="V11" s="85">
        <v>5.9</v>
      </c>
      <c r="W11" s="94">
        <f t="shared" si="0"/>
        <v>18.000000000000014</v>
      </c>
      <c r="X11" s="10">
        <f t="shared" si="2"/>
        <v>-1</v>
      </c>
      <c r="Y11" s="10">
        <f t="shared" si="5"/>
        <v>-0.10000000000000009</v>
      </c>
      <c r="Z11" s="49">
        <f t="shared" si="3"/>
        <v>-1</v>
      </c>
      <c r="AA11" s="49">
        <f t="shared" si="6"/>
        <v>1.8399999999999999</v>
      </c>
      <c r="AB11" s="49">
        <f t="shared" si="4"/>
        <v>-1</v>
      </c>
      <c r="AC11" s="49">
        <f t="shared" si="7"/>
        <v>5.2829999999999995</v>
      </c>
      <c r="AD11" t="s">
        <v>362</v>
      </c>
      <c r="AE11" t="s">
        <v>724</v>
      </c>
      <c r="AF11">
        <v>4</v>
      </c>
    </row>
    <row r="12" spans="1:32" x14ac:dyDescent="0.25">
      <c r="A12" s="79">
        <v>44341.631944444445</v>
      </c>
      <c r="B12" t="s">
        <v>209</v>
      </c>
      <c r="C12" t="s">
        <v>1007</v>
      </c>
      <c r="D12">
        <v>6.5</v>
      </c>
      <c r="E12">
        <v>28</v>
      </c>
      <c r="F12">
        <v>0</v>
      </c>
      <c r="G12">
        <v>95</v>
      </c>
      <c r="H12" t="s">
        <v>123</v>
      </c>
      <c r="I12" s="84">
        <v>0</v>
      </c>
      <c r="J12" s="84">
        <v>7</v>
      </c>
      <c r="K12" s="80">
        <v>0</v>
      </c>
      <c r="L12">
        <v>3</v>
      </c>
      <c r="M12">
        <v>24</v>
      </c>
      <c r="N12" s="84">
        <v>0</v>
      </c>
      <c r="O12" s="3">
        <v>0</v>
      </c>
      <c r="P12" s="80">
        <v>0.71430000000000005</v>
      </c>
      <c r="Q12" s="80">
        <v>0.71430000000000005</v>
      </c>
      <c r="R12" s="81">
        <v>44382</v>
      </c>
      <c r="S12" s="80">
        <v>0.71430000000000005</v>
      </c>
      <c r="T12" s="85">
        <v>27.5</v>
      </c>
      <c r="U12" s="85">
        <v>5.7</v>
      </c>
      <c r="V12" s="85">
        <v>3.8</v>
      </c>
      <c r="W12" s="94">
        <f t="shared" si="0"/>
        <v>-33.333333333333343</v>
      </c>
      <c r="X12" s="10">
        <f t="shared" si="2"/>
        <v>-1</v>
      </c>
      <c r="Y12" s="10">
        <f t="shared" si="5"/>
        <v>-1.1000000000000001</v>
      </c>
      <c r="Z12" s="49">
        <f t="shared" si="3"/>
        <v>-1</v>
      </c>
      <c r="AA12" s="49">
        <f t="shared" si="6"/>
        <v>0.83999999999999986</v>
      </c>
      <c r="AB12" s="49">
        <f t="shared" si="4"/>
        <v>-1</v>
      </c>
      <c r="AC12" s="49">
        <f t="shared" si="7"/>
        <v>4.2829999999999995</v>
      </c>
      <c r="AD12" t="s">
        <v>998</v>
      </c>
      <c r="AE12" t="s">
        <v>721</v>
      </c>
      <c r="AF12">
        <v>4</v>
      </c>
    </row>
    <row r="13" spans="1:32" x14ac:dyDescent="0.25">
      <c r="A13" s="79">
        <v>44341.645833333336</v>
      </c>
      <c r="B13" t="s">
        <v>42</v>
      </c>
      <c r="C13" t="s">
        <v>1008</v>
      </c>
      <c r="D13">
        <v>3</v>
      </c>
      <c r="E13">
        <v>29</v>
      </c>
      <c r="F13">
        <v>2</v>
      </c>
      <c r="G13">
        <v>61</v>
      </c>
      <c r="H13" t="s">
        <v>1009</v>
      </c>
      <c r="I13" s="84">
        <v>5</v>
      </c>
      <c r="J13" s="84">
        <v>36</v>
      </c>
      <c r="K13" s="80">
        <v>0.16669999999999999</v>
      </c>
      <c r="L13">
        <v>3</v>
      </c>
      <c r="M13">
        <v>78</v>
      </c>
      <c r="N13" s="84">
        <v>7</v>
      </c>
      <c r="O13">
        <v>5.5</v>
      </c>
      <c r="P13" s="80">
        <v>0.7</v>
      </c>
      <c r="Q13" s="80">
        <v>0.8</v>
      </c>
      <c r="R13" s="3" t="s">
        <v>568</v>
      </c>
      <c r="S13" s="80">
        <v>0.7</v>
      </c>
      <c r="T13" s="85">
        <v>109.5</v>
      </c>
      <c r="U13" s="85">
        <v>3.9</v>
      </c>
      <c r="V13" s="85">
        <v>1.01</v>
      </c>
      <c r="W13" s="94">
        <f t="shared" si="0"/>
        <v>-74.102564102564102</v>
      </c>
      <c r="X13" s="10">
        <f t="shared" si="2"/>
        <v>0.98</v>
      </c>
      <c r="Y13" s="10">
        <f t="shared" si="5"/>
        <v>-0.12000000000000011</v>
      </c>
      <c r="Z13" s="49">
        <f t="shared" si="3"/>
        <v>1.96</v>
      </c>
      <c r="AA13" s="49">
        <f t="shared" si="6"/>
        <v>2.8</v>
      </c>
      <c r="AB13" s="49">
        <f t="shared" si="4"/>
        <v>2.8420000000000001</v>
      </c>
      <c r="AC13" s="49">
        <f t="shared" si="7"/>
        <v>7.125</v>
      </c>
      <c r="AD13" t="s">
        <v>362</v>
      </c>
      <c r="AE13" t="s">
        <v>724</v>
      </c>
      <c r="AF13">
        <v>6</v>
      </c>
    </row>
    <row r="14" spans="1:32" x14ac:dyDescent="0.25">
      <c r="A14" s="79">
        <v>44341.739583333336</v>
      </c>
      <c r="B14" t="s">
        <v>1004</v>
      </c>
      <c r="C14" t="s">
        <v>1005</v>
      </c>
      <c r="D14">
        <v>7.5</v>
      </c>
      <c r="E14">
        <v>5</v>
      </c>
      <c r="F14">
        <v>0</v>
      </c>
      <c r="G14">
        <v>105</v>
      </c>
      <c r="H14" t="s">
        <v>892</v>
      </c>
      <c r="I14" s="84">
        <v>1</v>
      </c>
      <c r="J14" s="84">
        <v>13</v>
      </c>
      <c r="K14" s="80">
        <v>7.6899999999999996E-2</v>
      </c>
      <c r="L14">
        <v>3</v>
      </c>
      <c r="M14">
        <v>74</v>
      </c>
      <c r="N14" s="84">
        <v>4</v>
      </c>
      <c r="O14" s="80">
        <v>38</v>
      </c>
      <c r="P14" s="80">
        <v>0.76919999999999999</v>
      </c>
      <c r="Q14" s="80">
        <v>0.76919999999999999</v>
      </c>
      <c r="R14" s="87">
        <v>0.76923076923076927</v>
      </c>
      <c r="S14" s="80">
        <v>0.76919999999999999</v>
      </c>
      <c r="T14" s="85">
        <v>65</v>
      </c>
      <c r="U14" s="85">
        <v>6.2</v>
      </c>
      <c r="V14" s="85">
        <v>2</v>
      </c>
      <c r="W14" s="94">
        <f t="shared" si="0"/>
        <v>-67.741935483870975</v>
      </c>
      <c r="X14" s="10">
        <f t="shared" si="2"/>
        <v>0.98</v>
      </c>
      <c r="Y14" s="10">
        <f t="shared" si="5"/>
        <v>0.85999999999999988</v>
      </c>
      <c r="Z14" s="49">
        <f t="shared" si="3"/>
        <v>1.96</v>
      </c>
      <c r="AA14" s="49">
        <f t="shared" si="6"/>
        <v>4.76</v>
      </c>
      <c r="AB14" s="49">
        <f t="shared" si="4"/>
        <v>-1</v>
      </c>
      <c r="AC14" s="49">
        <f t="shared" si="7"/>
        <v>6.125</v>
      </c>
      <c r="AD14" t="s">
        <v>362</v>
      </c>
      <c r="AE14" t="s">
        <v>721</v>
      </c>
      <c r="AF14">
        <v>0</v>
      </c>
    </row>
    <row r="15" spans="1:32" x14ac:dyDescent="0.25">
      <c r="A15" s="79">
        <v>44342.611111111109</v>
      </c>
      <c r="B15" t="s">
        <v>937</v>
      </c>
      <c r="C15" t="s">
        <v>1011</v>
      </c>
      <c r="D15">
        <v>11</v>
      </c>
      <c r="E15">
        <v>18</v>
      </c>
      <c r="F15">
        <v>9</v>
      </c>
      <c r="G15">
        <v>84</v>
      </c>
      <c r="H15" t="s">
        <v>1012</v>
      </c>
      <c r="I15" s="84">
        <v>1</v>
      </c>
      <c r="J15" s="3">
        <v>6</v>
      </c>
      <c r="K15" s="80">
        <v>0.16669999999999999</v>
      </c>
      <c r="L15">
        <v>2</v>
      </c>
      <c r="M15">
        <v>84</v>
      </c>
      <c r="N15" s="84">
        <v>1</v>
      </c>
      <c r="O15" s="3">
        <v>9.5</v>
      </c>
      <c r="P15" s="80">
        <v>0.83330000000000004</v>
      </c>
      <c r="Q15" s="80">
        <v>1</v>
      </c>
      <c r="R15" s="81">
        <v>44352</v>
      </c>
      <c r="S15" s="80">
        <v>0.83330000000000004</v>
      </c>
      <c r="T15" s="85">
        <v>37.5</v>
      </c>
    </row>
    <row r="16" spans="1:32" x14ac:dyDescent="0.25">
      <c r="A16" s="79">
        <v>44342.611111111109</v>
      </c>
      <c r="B16" t="s">
        <v>937</v>
      </c>
      <c r="C16" t="s">
        <v>1016</v>
      </c>
      <c r="D16">
        <v>6</v>
      </c>
      <c r="E16">
        <v>41</v>
      </c>
      <c r="F16">
        <v>3</v>
      </c>
      <c r="G16">
        <v>77</v>
      </c>
      <c r="H16" t="s">
        <v>286</v>
      </c>
      <c r="I16" s="84">
        <v>3</v>
      </c>
      <c r="J16">
        <v>7</v>
      </c>
      <c r="K16" s="80">
        <v>0.42859999999999998</v>
      </c>
      <c r="L16">
        <v>3</v>
      </c>
      <c r="M16">
        <v>66</v>
      </c>
      <c r="N16" s="84">
        <v>0</v>
      </c>
      <c r="O16">
        <v>0</v>
      </c>
      <c r="P16" s="80">
        <v>0.71430000000000005</v>
      </c>
      <c r="Q16" s="80">
        <v>0.85709999999999997</v>
      </c>
      <c r="R16" s="81">
        <v>44382</v>
      </c>
      <c r="S16" s="80">
        <v>0.71430000000000005</v>
      </c>
      <c r="T16" s="85">
        <v>27.5</v>
      </c>
    </row>
    <row r="17" spans="1:20" x14ac:dyDescent="0.25">
      <c r="A17" s="79">
        <v>44342.618055555555</v>
      </c>
      <c r="B17" t="s">
        <v>577</v>
      </c>
      <c r="C17" t="s">
        <v>1015</v>
      </c>
      <c r="D17">
        <v>13</v>
      </c>
      <c r="E17">
        <v>231</v>
      </c>
      <c r="F17">
        <v>4</v>
      </c>
      <c r="G17">
        <v>73</v>
      </c>
      <c r="H17" t="s">
        <v>1009</v>
      </c>
      <c r="I17" s="84">
        <v>6</v>
      </c>
      <c r="J17">
        <v>41</v>
      </c>
      <c r="K17" s="80">
        <v>0.2</v>
      </c>
      <c r="L17">
        <v>3</v>
      </c>
      <c r="M17">
        <v>61</v>
      </c>
      <c r="N17" s="84">
        <v>3</v>
      </c>
      <c r="O17">
        <v>-2</v>
      </c>
      <c r="P17" s="80">
        <v>0.73329999999999995</v>
      </c>
      <c r="Q17" s="80">
        <v>0.86670000000000003</v>
      </c>
      <c r="R17" s="3" t="s">
        <v>1019</v>
      </c>
      <c r="S17" s="80">
        <v>0.73329999999999995</v>
      </c>
      <c r="T17" s="85">
        <v>129</v>
      </c>
    </row>
    <row r="18" spans="1:20" x14ac:dyDescent="0.25">
      <c r="A18" s="79">
        <v>44342.618055555555</v>
      </c>
      <c r="B18" t="s">
        <v>577</v>
      </c>
      <c r="C18" t="s">
        <v>1017</v>
      </c>
      <c r="D18">
        <v>3.25</v>
      </c>
      <c r="E18">
        <v>15</v>
      </c>
      <c r="F18">
        <v>8</v>
      </c>
      <c r="G18">
        <v>76</v>
      </c>
      <c r="H18" t="s">
        <v>1018</v>
      </c>
      <c r="I18" s="84">
        <v>3</v>
      </c>
      <c r="J18">
        <v>10</v>
      </c>
      <c r="K18" s="80">
        <v>0.3</v>
      </c>
      <c r="L18">
        <v>2</v>
      </c>
      <c r="M18">
        <v>89</v>
      </c>
      <c r="N18" s="84">
        <v>1</v>
      </c>
      <c r="O18">
        <v>-21</v>
      </c>
      <c r="P18" s="80">
        <v>0.7</v>
      </c>
      <c r="Q18" s="80">
        <v>0.8</v>
      </c>
      <c r="R18" s="81">
        <v>44476</v>
      </c>
      <c r="S18" s="80">
        <v>0.7</v>
      </c>
      <c r="T18" s="85">
        <v>36.5</v>
      </c>
    </row>
    <row r="19" spans="1:20" x14ac:dyDescent="0.25">
      <c r="A19" s="79">
        <v>44342.777777777781</v>
      </c>
      <c r="B19" t="s">
        <v>107</v>
      </c>
      <c r="C19" t="s">
        <v>1013</v>
      </c>
      <c r="D19">
        <v>5</v>
      </c>
      <c r="E19">
        <v>12</v>
      </c>
      <c r="F19">
        <v>1</v>
      </c>
      <c r="G19">
        <v>76</v>
      </c>
      <c r="H19" t="s">
        <v>1014</v>
      </c>
      <c r="I19" s="84">
        <v>1</v>
      </c>
      <c r="J19">
        <v>5</v>
      </c>
      <c r="K19" s="80">
        <v>0.2</v>
      </c>
      <c r="L19">
        <v>3</v>
      </c>
      <c r="M19">
        <v>87</v>
      </c>
      <c r="N19" s="84">
        <v>1</v>
      </c>
      <c r="O19">
        <v>-21</v>
      </c>
      <c r="P19" s="80">
        <v>0.8</v>
      </c>
      <c r="Q19" s="80">
        <v>0.8</v>
      </c>
      <c r="R19" s="81">
        <v>44320</v>
      </c>
      <c r="S19" s="80">
        <v>0.8</v>
      </c>
      <c r="T19" s="85">
        <v>28</v>
      </c>
    </row>
    <row r="20" spans="1:20" x14ac:dyDescent="0.25">
      <c r="A20" s="79">
        <v>44342.8125</v>
      </c>
      <c r="B20" t="s">
        <v>325</v>
      </c>
      <c r="C20" t="s">
        <v>1010</v>
      </c>
      <c r="D20">
        <v>3</v>
      </c>
      <c r="E20">
        <v>13</v>
      </c>
      <c r="F20">
        <v>0</v>
      </c>
      <c r="G20">
        <v>81</v>
      </c>
      <c r="H20" t="s">
        <v>588</v>
      </c>
      <c r="I20" s="3">
        <v>0</v>
      </c>
      <c r="J20" s="84">
        <v>8</v>
      </c>
      <c r="K20" s="80">
        <v>0</v>
      </c>
      <c r="L20">
        <v>2</v>
      </c>
      <c r="M20">
        <v>52</v>
      </c>
      <c r="N20" s="3">
        <v>3</v>
      </c>
      <c r="O20" s="84">
        <v>28.5</v>
      </c>
      <c r="P20" s="80">
        <v>0.875</v>
      </c>
      <c r="Q20" s="80">
        <v>1</v>
      </c>
      <c r="R20" s="81">
        <v>44415</v>
      </c>
      <c r="S20" s="80">
        <v>0.875</v>
      </c>
      <c r="T20" s="3">
        <v>56.5</v>
      </c>
    </row>
  </sheetData>
  <sortState xmlns:xlrd2="http://schemas.microsoft.com/office/spreadsheetml/2017/richdata2" ref="A15:T20">
    <sortCondition ref="A15:A20"/>
  </sortState>
  <conditionalFormatting sqref="V1">
    <cfRule type="cellIs" dxfId="9" priority="12" operator="equal">
      <formula>1.01</formula>
    </cfRule>
  </conditionalFormatting>
  <conditionalFormatting sqref="V1">
    <cfRule type="cellIs" dxfId="8" priority="11" operator="equal">
      <formula>1.01</formula>
    </cfRule>
  </conditionalFormatting>
  <conditionalFormatting sqref="AD1">
    <cfRule type="cellIs" dxfId="7" priority="10" operator="equal">
      <formula>"He"</formula>
    </cfRule>
  </conditionalFormatting>
  <conditionalFormatting sqref="X1 Z1 AB1 X3:X14 Z3:Z14 AB3:AB14">
    <cfRule type="cellIs" dxfId="6" priority="9" operator="greaterThan">
      <formula>0</formula>
    </cfRule>
  </conditionalFormatting>
  <conditionalFormatting sqref="U1">
    <cfRule type="cellIs" dxfId="5" priority="8" operator="greaterThan">
      <formula>20</formula>
    </cfRule>
  </conditionalFormatting>
  <conditionalFormatting sqref="AD1">
    <cfRule type="cellIs" dxfId="4" priority="7" operator="equal">
      <formula>"AW"</formula>
    </cfRule>
  </conditionalFormatting>
  <conditionalFormatting sqref="AF1">
    <cfRule type="cellIs" dxfId="3" priority="6" operator="equal">
      <formula>1</formula>
    </cfRule>
  </conditionalFormatting>
  <conditionalFormatting sqref="W1:W14">
    <cfRule type="cellIs" dxfId="2" priority="5" operator="lessThan">
      <formula>-66.65</formula>
    </cfRule>
  </conditionalFormatting>
  <conditionalFormatting sqref="Z2">
    <cfRule type="cellIs" dxfId="1" priority="2" operator="greaterThan">
      <formula>0</formula>
    </cfRule>
  </conditionalFormatting>
  <conditionalFormatting sqref="X2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96B64-27FF-4922-B104-6BA3C232B9C1}">
  <dimension ref="A1:A11"/>
  <sheetViews>
    <sheetView workbookViewId="0">
      <selection activeCell="A11" sqref="A11"/>
    </sheetView>
  </sheetViews>
  <sheetFormatPr defaultRowHeight="15" x14ac:dyDescent="0.25"/>
  <cols>
    <col min="1" max="1" width="63.42578125" bestFit="1" customWidth="1"/>
  </cols>
  <sheetData>
    <row r="1" spans="1:1" x14ac:dyDescent="0.25">
      <c r="A1" t="s">
        <v>77</v>
      </c>
    </row>
    <row r="2" spans="1:1" x14ac:dyDescent="0.25">
      <c r="A2" s="1" t="s">
        <v>403</v>
      </c>
    </row>
    <row r="3" spans="1:1" x14ac:dyDescent="0.25">
      <c r="A3" s="4" t="s">
        <v>291</v>
      </c>
    </row>
    <row r="4" spans="1:1" s="3" customFormat="1" x14ac:dyDescent="0.25">
      <c r="A4" t="s">
        <v>882</v>
      </c>
    </row>
    <row r="5" spans="1:1" s="3" customFormat="1" x14ac:dyDescent="0.25">
      <c r="A5" t="s">
        <v>748</v>
      </c>
    </row>
    <row r="6" spans="1:1" s="3" customFormat="1" x14ac:dyDescent="0.25">
      <c r="A6" s="4" t="s">
        <v>970</v>
      </c>
    </row>
    <row r="7" spans="1:1" s="3" customFormat="1" x14ac:dyDescent="0.25">
      <c r="A7" t="s">
        <v>404</v>
      </c>
    </row>
    <row r="8" spans="1:1" s="3" customFormat="1" x14ac:dyDescent="0.25">
      <c r="A8" t="s">
        <v>535</v>
      </c>
    </row>
    <row r="9" spans="1:1" s="2" customFormat="1" x14ac:dyDescent="0.25">
      <c r="A9" s="3" t="s">
        <v>459</v>
      </c>
    </row>
    <row r="10" spans="1:1" x14ac:dyDescent="0.25">
      <c r="A10" s="3" t="s">
        <v>350</v>
      </c>
    </row>
    <row r="11" spans="1:1" x14ac:dyDescent="0.25">
      <c r="A11" s="3" t="s">
        <v>883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Filtered TROBS</vt:lpstr>
      <vt:lpstr>Filtered Pivot</vt:lpstr>
      <vt:lpstr>Handicaps</vt:lpstr>
      <vt:lpstr>Rules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 Folan</cp:lastModifiedBy>
  <dcterms:created xsi:type="dcterms:W3CDTF">2019-05-25T11:22:17Z</dcterms:created>
  <dcterms:modified xsi:type="dcterms:W3CDTF">2021-05-26T08:25:52Z</dcterms:modified>
</cp:coreProperties>
</file>