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llf-my.sharepoint.com/personal/jrome_desco_uk_com/Documents/Documents/Documents/Trading/"/>
    </mc:Choice>
  </mc:AlternateContent>
  <xr:revisionPtr revIDLastSave="392" documentId="14_{FF9B103F-2B25-4E72-8725-2101483D13F7}" xr6:coauthVersionLast="45" xr6:coauthVersionMax="45" xr10:uidLastSave="{224EFCF9-18DD-412B-9521-7C8D4171C106}"/>
  <bookViews>
    <workbookView xWindow="28680" yWindow="-120" windowWidth="29040" windowHeight="15840" xr2:uid="{29938A69-9B33-428D-89AC-2519F9ED92D9}"/>
  </bookViews>
  <sheets>
    <sheet name="Data " sheetId="1" r:id="rId1"/>
    <sheet name="Grap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V8" i="1"/>
  <c r="V11" i="1" l="1"/>
  <c r="N36" i="1" l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7" i="1"/>
  <c r="O6" i="1"/>
  <c r="O5" i="1"/>
  <c r="O36" i="1" l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L194" i="1" l="1"/>
  <c r="L195" i="1"/>
  <c r="L196" i="1"/>
  <c r="N183" i="1" l="1"/>
  <c r="N170" i="1" l="1"/>
  <c r="N137" i="1" l="1"/>
  <c r="L104" i="1" l="1"/>
  <c r="N104" i="1"/>
  <c r="L105" i="1"/>
  <c r="N105" i="1"/>
  <c r="L106" i="1"/>
  <c r="N106" i="1"/>
  <c r="L107" i="1"/>
  <c r="N107" i="1"/>
  <c r="L108" i="1"/>
  <c r="N108" i="1"/>
  <c r="L109" i="1"/>
  <c r="N109" i="1"/>
  <c r="L110" i="1"/>
  <c r="N110" i="1"/>
  <c r="L111" i="1"/>
  <c r="N111" i="1"/>
  <c r="L112" i="1"/>
  <c r="N112" i="1"/>
  <c r="L113" i="1"/>
  <c r="N113" i="1"/>
  <c r="L114" i="1"/>
  <c r="N114" i="1"/>
  <c r="L115" i="1"/>
  <c r="N115" i="1"/>
  <c r="L116" i="1"/>
  <c r="N116" i="1"/>
  <c r="L117" i="1"/>
  <c r="N117" i="1"/>
  <c r="L118" i="1"/>
  <c r="N118" i="1"/>
  <c r="L119" i="1"/>
  <c r="N119" i="1"/>
  <c r="L120" i="1"/>
  <c r="N120" i="1"/>
  <c r="L121" i="1"/>
  <c r="N121" i="1"/>
  <c r="L122" i="1"/>
  <c r="N122" i="1"/>
  <c r="L123" i="1"/>
  <c r="N123" i="1"/>
  <c r="L124" i="1"/>
  <c r="N124" i="1"/>
  <c r="L125" i="1"/>
  <c r="N125" i="1"/>
  <c r="L126" i="1"/>
  <c r="N126" i="1"/>
  <c r="L127" i="1"/>
  <c r="N127" i="1"/>
  <c r="L128" i="1"/>
  <c r="N128" i="1"/>
  <c r="L129" i="1"/>
  <c r="N129" i="1"/>
  <c r="L130" i="1"/>
  <c r="N130" i="1"/>
  <c r="L131" i="1"/>
  <c r="N131" i="1"/>
  <c r="L132" i="1"/>
  <c r="N132" i="1"/>
  <c r="L133" i="1"/>
  <c r="N133" i="1"/>
  <c r="L134" i="1"/>
  <c r="N134" i="1"/>
  <c r="L135" i="1"/>
  <c r="N135" i="1"/>
  <c r="L136" i="1"/>
  <c r="N136" i="1"/>
  <c r="L137" i="1"/>
  <c r="L138" i="1"/>
  <c r="N138" i="1"/>
  <c r="L139" i="1"/>
  <c r="N139" i="1"/>
  <c r="L140" i="1"/>
  <c r="N140" i="1"/>
  <c r="L141" i="1"/>
  <c r="N141" i="1"/>
  <c r="L142" i="1"/>
  <c r="N142" i="1"/>
  <c r="L143" i="1"/>
  <c r="N143" i="1"/>
  <c r="L144" i="1"/>
  <c r="N144" i="1"/>
  <c r="L145" i="1"/>
  <c r="N145" i="1"/>
  <c r="L146" i="1"/>
  <c r="N146" i="1"/>
  <c r="L147" i="1"/>
  <c r="N147" i="1"/>
  <c r="L148" i="1"/>
  <c r="N148" i="1"/>
  <c r="L149" i="1"/>
  <c r="N149" i="1"/>
  <c r="L150" i="1"/>
  <c r="N150" i="1"/>
  <c r="L151" i="1"/>
  <c r="N151" i="1"/>
  <c r="L152" i="1"/>
  <c r="N152" i="1"/>
  <c r="L153" i="1"/>
  <c r="N153" i="1"/>
  <c r="L154" i="1"/>
  <c r="N154" i="1"/>
  <c r="L155" i="1"/>
  <c r="N155" i="1"/>
  <c r="L156" i="1"/>
  <c r="N156" i="1"/>
  <c r="L157" i="1"/>
  <c r="N157" i="1"/>
  <c r="L158" i="1"/>
  <c r="N158" i="1"/>
  <c r="L159" i="1"/>
  <c r="N159" i="1"/>
  <c r="L160" i="1"/>
  <c r="N160" i="1"/>
  <c r="L161" i="1"/>
  <c r="N161" i="1"/>
  <c r="L162" i="1"/>
  <c r="N162" i="1"/>
  <c r="L163" i="1"/>
  <c r="N163" i="1"/>
  <c r="L164" i="1"/>
  <c r="N164" i="1"/>
  <c r="L165" i="1"/>
  <c r="N165" i="1"/>
  <c r="L166" i="1"/>
  <c r="N166" i="1"/>
  <c r="L167" i="1"/>
  <c r="N167" i="1"/>
  <c r="L168" i="1"/>
  <c r="N168" i="1"/>
  <c r="L169" i="1"/>
  <c r="N169" i="1"/>
  <c r="L170" i="1"/>
  <c r="L171" i="1"/>
  <c r="N171" i="1"/>
  <c r="L172" i="1"/>
  <c r="N172" i="1"/>
  <c r="L173" i="1"/>
  <c r="N173" i="1"/>
  <c r="L174" i="1"/>
  <c r="N174" i="1"/>
  <c r="L175" i="1"/>
  <c r="N175" i="1"/>
  <c r="L176" i="1"/>
  <c r="N176" i="1"/>
  <c r="L177" i="1"/>
  <c r="N177" i="1"/>
  <c r="L178" i="1"/>
  <c r="N178" i="1"/>
  <c r="L179" i="1"/>
  <c r="N179" i="1"/>
  <c r="L180" i="1"/>
  <c r="N180" i="1"/>
  <c r="L181" i="1"/>
  <c r="N181" i="1"/>
  <c r="L182" i="1"/>
  <c r="N182" i="1"/>
  <c r="L183" i="1"/>
  <c r="L184" i="1"/>
  <c r="N184" i="1"/>
  <c r="L185" i="1"/>
  <c r="N185" i="1"/>
  <c r="L186" i="1"/>
  <c r="N186" i="1"/>
  <c r="L187" i="1"/>
  <c r="N187" i="1"/>
  <c r="L188" i="1"/>
  <c r="N188" i="1"/>
  <c r="L189" i="1"/>
  <c r="N189" i="1"/>
  <c r="L190" i="1"/>
  <c r="N190" i="1"/>
  <c r="L191" i="1"/>
  <c r="N191" i="1"/>
  <c r="L192" i="1"/>
  <c r="N192" i="1"/>
  <c r="L193" i="1"/>
  <c r="N193" i="1"/>
  <c r="N194" i="1"/>
  <c r="N195" i="1"/>
  <c r="N196" i="1"/>
  <c r="L197" i="1"/>
  <c r="N197" i="1"/>
  <c r="L198" i="1"/>
  <c r="N198" i="1"/>
  <c r="L199" i="1"/>
  <c r="N199" i="1"/>
  <c r="L200" i="1"/>
  <c r="N200" i="1"/>
  <c r="L201" i="1"/>
  <c r="N201" i="1"/>
  <c r="L202" i="1"/>
  <c r="N202" i="1"/>
  <c r="L203" i="1"/>
  <c r="N203" i="1"/>
  <c r="L204" i="1"/>
  <c r="N204" i="1"/>
  <c r="L205" i="1"/>
  <c r="N205" i="1"/>
  <c r="L206" i="1"/>
  <c r="N206" i="1"/>
  <c r="L207" i="1"/>
  <c r="N207" i="1"/>
  <c r="L208" i="1"/>
  <c r="N208" i="1"/>
  <c r="L209" i="1"/>
  <c r="N209" i="1"/>
  <c r="L210" i="1"/>
  <c r="N210" i="1"/>
  <c r="L211" i="1"/>
  <c r="N211" i="1"/>
  <c r="L212" i="1"/>
  <c r="N212" i="1"/>
  <c r="L213" i="1"/>
  <c r="N213" i="1"/>
  <c r="L214" i="1"/>
  <c r="N214" i="1"/>
  <c r="L215" i="1"/>
  <c r="N215" i="1"/>
  <c r="L216" i="1"/>
  <c r="N216" i="1"/>
  <c r="L217" i="1"/>
  <c r="N217" i="1"/>
  <c r="L218" i="1"/>
  <c r="N218" i="1"/>
  <c r="L219" i="1"/>
  <c r="N219" i="1"/>
  <c r="L220" i="1"/>
  <c r="N220" i="1"/>
  <c r="L221" i="1"/>
  <c r="N221" i="1"/>
  <c r="L222" i="1"/>
  <c r="N222" i="1"/>
  <c r="L223" i="1"/>
  <c r="N223" i="1"/>
  <c r="L224" i="1"/>
  <c r="N224" i="1"/>
  <c r="L225" i="1"/>
  <c r="N225" i="1"/>
  <c r="L226" i="1"/>
  <c r="N226" i="1"/>
  <c r="L227" i="1"/>
  <c r="N227" i="1"/>
  <c r="L228" i="1"/>
  <c r="N228" i="1"/>
  <c r="L229" i="1"/>
  <c r="N229" i="1"/>
  <c r="L230" i="1"/>
  <c r="N230" i="1"/>
  <c r="L231" i="1"/>
  <c r="N231" i="1"/>
  <c r="L232" i="1"/>
  <c r="N232" i="1"/>
  <c r="L233" i="1"/>
  <c r="N233" i="1"/>
  <c r="L234" i="1"/>
  <c r="N234" i="1"/>
  <c r="L235" i="1"/>
  <c r="N235" i="1"/>
  <c r="L236" i="1"/>
  <c r="N236" i="1"/>
  <c r="L237" i="1"/>
  <c r="N237" i="1"/>
  <c r="L238" i="1"/>
  <c r="N238" i="1"/>
  <c r="L239" i="1"/>
  <c r="N239" i="1"/>
  <c r="L240" i="1"/>
  <c r="N240" i="1"/>
  <c r="L241" i="1"/>
  <c r="N241" i="1"/>
  <c r="L242" i="1"/>
  <c r="N242" i="1"/>
  <c r="L243" i="1"/>
  <c r="N243" i="1"/>
  <c r="L244" i="1"/>
  <c r="N244" i="1"/>
  <c r="L245" i="1"/>
  <c r="N245" i="1"/>
  <c r="L246" i="1"/>
  <c r="N246" i="1"/>
  <c r="L247" i="1"/>
  <c r="N247" i="1"/>
  <c r="L248" i="1"/>
  <c r="N248" i="1"/>
  <c r="L249" i="1"/>
  <c r="N249" i="1"/>
  <c r="L250" i="1"/>
  <c r="N250" i="1"/>
  <c r="L251" i="1"/>
  <c r="N251" i="1"/>
  <c r="L252" i="1"/>
  <c r="N252" i="1"/>
  <c r="L253" i="1"/>
  <c r="N253" i="1"/>
  <c r="L254" i="1"/>
  <c r="N254" i="1"/>
  <c r="L255" i="1"/>
  <c r="N255" i="1"/>
  <c r="L256" i="1"/>
  <c r="N256" i="1"/>
  <c r="L257" i="1"/>
  <c r="N257" i="1"/>
  <c r="L258" i="1"/>
  <c r="N258" i="1"/>
  <c r="L259" i="1"/>
  <c r="N259" i="1"/>
  <c r="L260" i="1"/>
  <c r="N260" i="1"/>
  <c r="L261" i="1"/>
  <c r="N261" i="1"/>
  <c r="L262" i="1"/>
  <c r="N262" i="1"/>
  <c r="L263" i="1"/>
  <c r="N263" i="1"/>
  <c r="L264" i="1"/>
  <c r="N264" i="1"/>
  <c r="L265" i="1"/>
  <c r="N265" i="1"/>
  <c r="L266" i="1"/>
  <c r="N266" i="1"/>
  <c r="L267" i="1"/>
  <c r="N267" i="1"/>
  <c r="L268" i="1"/>
  <c r="N268" i="1"/>
  <c r="L269" i="1"/>
  <c r="N269" i="1"/>
  <c r="L270" i="1"/>
  <c r="N270" i="1"/>
  <c r="L271" i="1"/>
  <c r="N271" i="1"/>
  <c r="L272" i="1"/>
  <c r="N272" i="1"/>
  <c r="L273" i="1"/>
  <c r="N273" i="1"/>
  <c r="L274" i="1"/>
  <c r="N274" i="1"/>
  <c r="L275" i="1"/>
  <c r="N275" i="1"/>
  <c r="L276" i="1"/>
  <c r="N276" i="1"/>
  <c r="L277" i="1"/>
  <c r="N277" i="1"/>
  <c r="L278" i="1"/>
  <c r="N278" i="1"/>
  <c r="L279" i="1"/>
  <c r="N279" i="1"/>
  <c r="L280" i="1"/>
  <c r="N280" i="1"/>
  <c r="L281" i="1"/>
  <c r="N281" i="1"/>
  <c r="L282" i="1"/>
  <c r="N282" i="1"/>
  <c r="L283" i="1"/>
  <c r="N283" i="1"/>
  <c r="L284" i="1"/>
  <c r="N284" i="1"/>
  <c r="L285" i="1"/>
  <c r="N285" i="1"/>
  <c r="L286" i="1"/>
  <c r="N286" i="1"/>
  <c r="L287" i="1"/>
  <c r="N287" i="1"/>
  <c r="L288" i="1"/>
  <c r="N288" i="1"/>
  <c r="L289" i="1"/>
  <c r="N289" i="1"/>
  <c r="L290" i="1"/>
  <c r="N290" i="1"/>
  <c r="L291" i="1"/>
  <c r="N291" i="1"/>
  <c r="L292" i="1"/>
  <c r="N292" i="1"/>
  <c r="L293" i="1"/>
  <c r="N293" i="1"/>
  <c r="L294" i="1"/>
  <c r="N294" i="1"/>
  <c r="L295" i="1"/>
  <c r="N295" i="1"/>
  <c r="L296" i="1"/>
  <c r="N296" i="1"/>
  <c r="L297" i="1"/>
  <c r="N297" i="1"/>
  <c r="L298" i="1"/>
  <c r="N298" i="1"/>
  <c r="L299" i="1"/>
  <c r="N299" i="1"/>
  <c r="L300" i="1"/>
  <c r="N300" i="1"/>
  <c r="L301" i="1"/>
  <c r="N301" i="1"/>
  <c r="L302" i="1"/>
  <c r="N302" i="1"/>
  <c r="L303" i="1"/>
  <c r="N303" i="1"/>
  <c r="L304" i="1"/>
  <c r="N304" i="1"/>
  <c r="L305" i="1"/>
  <c r="N305" i="1"/>
  <c r="L306" i="1"/>
  <c r="N306" i="1"/>
  <c r="L307" i="1"/>
  <c r="N30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L343" i="1"/>
  <c r="N343" i="1"/>
  <c r="L344" i="1"/>
  <c r="N344" i="1"/>
  <c r="N88" i="1" l="1"/>
  <c r="N92" i="1" l="1"/>
  <c r="N84" i="1" l="1"/>
  <c r="L74" i="1" l="1"/>
  <c r="V13" i="1" l="1"/>
  <c r="V14" i="1"/>
  <c r="V15" i="1"/>
  <c r="V16" i="1"/>
  <c r="V17" i="1"/>
  <c r="V18" i="1"/>
  <c r="V19" i="1"/>
  <c r="V20" i="1"/>
  <c r="V21" i="1"/>
  <c r="V22" i="1"/>
  <c r="N51" i="1" l="1"/>
  <c r="L51" i="1"/>
  <c r="N50" i="1"/>
  <c r="L50" i="1"/>
  <c r="L45" i="1" l="1"/>
  <c r="L49" i="1"/>
  <c r="L46" i="1"/>
  <c r="L47" i="1"/>
  <c r="L48" i="1"/>
  <c r="L52" i="1"/>
  <c r="L53" i="1"/>
  <c r="L54" i="1"/>
  <c r="L55" i="1" l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N46" i="1"/>
  <c r="N47" i="1"/>
  <c r="N48" i="1"/>
  <c r="N49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5" i="1"/>
  <c r="N86" i="1"/>
  <c r="N87" i="1"/>
  <c r="N89" i="1"/>
  <c r="N90" i="1"/>
  <c r="N91" i="1"/>
  <c r="N93" i="1"/>
  <c r="N94" i="1"/>
  <c r="N95" i="1"/>
  <c r="N96" i="1"/>
  <c r="V12" i="1" s="1"/>
  <c r="N97" i="1"/>
  <c r="N98" i="1"/>
  <c r="N99" i="1"/>
  <c r="N100" i="1"/>
  <c r="N101" i="1"/>
  <c r="N102" i="1"/>
  <c r="N103" i="1"/>
  <c r="N38" i="1" l="1"/>
  <c r="N39" i="1"/>
  <c r="N40" i="1"/>
  <c r="N42" i="1"/>
  <c r="N43" i="1"/>
  <c r="N44" i="1"/>
  <c r="N45" i="1"/>
  <c r="N37" i="1"/>
  <c r="N35" i="1" l="1"/>
  <c r="N34" i="1" l="1"/>
  <c r="N33" i="1"/>
  <c r="N32" i="1"/>
  <c r="N31" i="1" l="1"/>
  <c r="N30" i="1"/>
  <c r="N29" i="1"/>
  <c r="N28" i="1"/>
  <c r="N27" i="1"/>
  <c r="N26" i="1"/>
  <c r="N25" i="1" l="1"/>
  <c r="N24" i="1"/>
  <c r="N23" i="1"/>
  <c r="N22" i="1"/>
  <c r="N21" i="1"/>
  <c r="N20" i="1"/>
  <c r="N19" i="1"/>
  <c r="N1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N17" i="1"/>
  <c r="N16" i="1"/>
  <c r="N5" i="1" l="1"/>
  <c r="N6" i="1"/>
  <c r="N7" i="1"/>
  <c r="N8" i="1"/>
  <c r="N9" i="1"/>
  <c r="N10" i="1"/>
  <c r="N11" i="1"/>
  <c r="N12" i="1"/>
  <c r="N13" i="1"/>
  <c r="N14" i="1"/>
  <c r="N15" i="1"/>
  <c r="N4" i="1"/>
  <c r="L4" i="1"/>
  <c r="U8" i="1" l="1"/>
  <c r="O4" i="1"/>
  <c r="O203" i="1" l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</calcChain>
</file>

<file path=xl/sharedStrings.xml><?xml version="1.0" encoding="utf-8"?>
<sst xmlns="http://schemas.openxmlformats.org/spreadsheetml/2006/main" count="1514" uniqueCount="410">
  <si>
    <t>Date</t>
  </si>
  <si>
    <t xml:space="preserve">League </t>
  </si>
  <si>
    <t xml:space="preserve">Home </t>
  </si>
  <si>
    <t xml:space="preserve">Away </t>
  </si>
  <si>
    <t>Stake</t>
  </si>
  <si>
    <t>Odds</t>
  </si>
  <si>
    <t>Win/Loss</t>
  </si>
  <si>
    <t xml:space="preserve">FH Goal </t>
  </si>
  <si>
    <t>Lay 0-0</t>
  </si>
  <si>
    <t xml:space="preserve">Liabilty </t>
  </si>
  <si>
    <t>Nr</t>
  </si>
  <si>
    <t>Seria A</t>
  </si>
  <si>
    <t xml:space="preserve">Inter </t>
  </si>
  <si>
    <t>Crotone</t>
  </si>
  <si>
    <t>-</t>
  </si>
  <si>
    <t>Roma</t>
  </si>
  <si>
    <t>Sampdoria</t>
  </si>
  <si>
    <t>Bundesliga</t>
  </si>
  <si>
    <t>Dortmund</t>
  </si>
  <si>
    <t>Wolfsburg</t>
  </si>
  <si>
    <t xml:space="preserve">Benevento </t>
  </si>
  <si>
    <t>AC Milan</t>
  </si>
  <si>
    <t xml:space="preserve">Bayern Munich </t>
  </si>
  <si>
    <t>Mainz</t>
  </si>
  <si>
    <t>La Liga</t>
  </si>
  <si>
    <t>Huesca</t>
  </si>
  <si>
    <t>Barcelona</t>
  </si>
  <si>
    <t xml:space="preserve">Total </t>
  </si>
  <si>
    <t xml:space="preserve">Profit </t>
  </si>
  <si>
    <t>Win</t>
  </si>
  <si>
    <t>Plan</t>
  </si>
  <si>
    <t>Copa Del Rey</t>
  </si>
  <si>
    <t xml:space="preserve">Marbella </t>
  </si>
  <si>
    <t>Valladoid</t>
  </si>
  <si>
    <t>Sampodria</t>
  </si>
  <si>
    <t>Sassuolo</t>
  </si>
  <si>
    <t>Genoa</t>
  </si>
  <si>
    <t xml:space="preserve">Haro </t>
  </si>
  <si>
    <t xml:space="preserve">Rayo Vallecano </t>
  </si>
  <si>
    <t>Napoli</t>
  </si>
  <si>
    <t>Speiza</t>
  </si>
  <si>
    <t>Ligue 1</t>
  </si>
  <si>
    <t xml:space="preserve">St Etienne </t>
  </si>
  <si>
    <t>PSG</t>
  </si>
  <si>
    <t xml:space="preserve">AC Milan </t>
  </si>
  <si>
    <t>Greek League</t>
  </si>
  <si>
    <t>Artomitos</t>
  </si>
  <si>
    <t>PAOK</t>
  </si>
  <si>
    <t>Primeira Liga</t>
  </si>
  <si>
    <t xml:space="preserve">Braga </t>
  </si>
  <si>
    <t>Maritimo</t>
  </si>
  <si>
    <t>Benfica</t>
  </si>
  <si>
    <t>Tondela</t>
  </si>
  <si>
    <t>Atalanta</t>
  </si>
  <si>
    <t>Bayer Leverkusen</t>
  </si>
  <si>
    <t>Wender Bremen</t>
  </si>
  <si>
    <t xml:space="preserve">FA Cup </t>
  </si>
  <si>
    <t xml:space="preserve">Arsenal </t>
  </si>
  <si>
    <t>Newcastle</t>
  </si>
  <si>
    <t xml:space="preserve">Torino </t>
  </si>
  <si>
    <t>Nimes</t>
  </si>
  <si>
    <t>Lille</t>
  </si>
  <si>
    <t xml:space="preserve">Monaco </t>
  </si>
  <si>
    <t>Angers</t>
  </si>
  <si>
    <t>Osasuna</t>
  </si>
  <si>
    <t>Real Madrid</t>
  </si>
  <si>
    <t>NFC Volos</t>
  </si>
  <si>
    <t>Chelsea</t>
  </si>
  <si>
    <t>Morecambe</t>
  </si>
  <si>
    <t>Scottish Prem</t>
  </si>
  <si>
    <t>Aberdeen</t>
  </si>
  <si>
    <t>Rangers</t>
  </si>
  <si>
    <t>Marine FC</t>
  </si>
  <si>
    <t>Tottenham</t>
  </si>
  <si>
    <t xml:space="preserve">Juventus </t>
  </si>
  <si>
    <t>FT</t>
  </si>
  <si>
    <t>0-0</t>
  </si>
  <si>
    <t>Turkish League</t>
  </si>
  <si>
    <t xml:space="preserve">Erzurum BB </t>
  </si>
  <si>
    <t>Fenerbache</t>
  </si>
  <si>
    <t>Celtic</t>
  </si>
  <si>
    <t xml:space="preserve">Hibernian </t>
  </si>
  <si>
    <t>Stockport</t>
  </si>
  <si>
    <t>West Ham</t>
  </si>
  <si>
    <t>1-0</t>
  </si>
  <si>
    <t>0-1</t>
  </si>
  <si>
    <t xml:space="preserve">Comments </t>
  </si>
  <si>
    <t>Poor Game Shouldn’t have Picked Arsenal Poor Form</t>
  </si>
  <si>
    <t xml:space="preserve">Snow effected Pitch Condination </t>
  </si>
  <si>
    <t xml:space="preserve">Covid Effected Celtic 14 out shouldn’t have got involded </t>
  </si>
  <si>
    <t xml:space="preserve">Rain effected Pitch Condination </t>
  </si>
  <si>
    <t xml:space="preserve">Portugal Cup </t>
  </si>
  <si>
    <t xml:space="preserve">CD Nacional </t>
  </si>
  <si>
    <t xml:space="preserve">Porto </t>
  </si>
  <si>
    <t>2 -2</t>
  </si>
  <si>
    <t>Premier League</t>
  </si>
  <si>
    <t xml:space="preserve">Burnley </t>
  </si>
  <si>
    <t xml:space="preserve">Man U </t>
  </si>
  <si>
    <t xml:space="preserve">Man City </t>
  </si>
  <si>
    <t xml:space="preserve">Brighton </t>
  </si>
  <si>
    <t xml:space="preserve">Tottenham </t>
  </si>
  <si>
    <t>Fulham</t>
  </si>
  <si>
    <t>1 -1</t>
  </si>
  <si>
    <t>Cumulative Profit</t>
  </si>
  <si>
    <t>Italian Cup</t>
  </si>
  <si>
    <t>Cagliari</t>
  </si>
  <si>
    <t>3-1</t>
  </si>
  <si>
    <t>Sporting Lisbon</t>
  </si>
  <si>
    <t>Rio Ave</t>
  </si>
  <si>
    <t>1-1</t>
  </si>
  <si>
    <t>Maiz</t>
  </si>
  <si>
    <t xml:space="preserve">Livingston </t>
  </si>
  <si>
    <t>Marseille</t>
  </si>
  <si>
    <t>1-2</t>
  </si>
  <si>
    <t xml:space="preserve">Got at HT Missed 1st Half </t>
  </si>
  <si>
    <t>Back additonal 2 pound on 0-1 to boost profit</t>
  </si>
  <si>
    <t>0.1</t>
  </si>
  <si>
    <t>Back additonal 2 pound on 0-2 to boost profit</t>
  </si>
  <si>
    <t xml:space="preserve">Motherwell </t>
  </si>
  <si>
    <t>Eredivisie</t>
  </si>
  <si>
    <t>Ajax</t>
  </si>
  <si>
    <t>Feyenoord</t>
  </si>
  <si>
    <t xml:space="preserve">Crysral Palace </t>
  </si>
  <si>
    <t>4-0</t>
  </si>
  <si>
    <t>Monchengladbach</t>
  </si>
  <si>
    <t>Werde Bremen</t>
  </si>
  <si>
    <t>Aston Villa</t>
  </si>
  <si>
    <t>2-0</t>
  </si>
  <si>
    <t xml:space="preserve">Backed 1-0 at 2 pound </t>
  </si>
  <si>
    <t>RB Leipzig</t>
  </si>
  <si>
    <t xml:space="preserve">Union Berlin </t>
  </si>
  <si>
    <t xml:space="preserve">Liverpool </t>
  </si>
  <si>
    <t>Montpellier</t>
  </si>
  <si>
    <t>Tried to back at 0-0 so if HT bet lost could take profit</t>
  </si>
  <si>
    <t xml:space="preserve">Sevilla </t>
  </si>
  <si>
    <t>Cadiz</t>
  </si>
  <si>
    <t>3-0</t>
  </si>
  <si>
    <t>0-3</t>
  </si>
  <si>
    <t>Udinese</t>
  </si>
  <si>
    <t>Inter Score Late Goals let it run - If cashed out at 80min would be 15to20 lose</t>
  </si>
  <si>
    <t>Bologna</t>
  </si>
  <si>
    <t>Schalke 04</t>
  </si>
  <si>
    <t>Bayern Munich</t>
  </si>
  <si>
    <t>Atletico Madrid</t>
  </si>
  <si>
    <t>Valencia</t>
  </si>
  <si>
    <t>0-2</t>
  </si>
  <si>
    <t>Lyon</t>
  </si>
  <si>
    <t>0-5</t>
  </si>
  <si>
    <t>Farense</t>
  </si>
  <si>
    <t>Kayserispor</t>
  </si>
  <si>
    <t>Genk</t>
  </si>
  <si>
    <t>Zulte-Waregem</t>
  </si>
  <si>
    <t>Belgium League</t>
  </si>
  <si>
    <t>3-2</t>
  </si>
  <si>
    <t>Wolves</t>
  </si>
  <si>
    <t>Lorient</t>
  </si>
  <si>
    <t>Parma</t>
  </si>
  <si>
    <t>Verona</t>
  </si>
  <si>
    <t>Athletic Bilbao</t>
  </si>
  <si>
    <t>2-1</t>
  </si>
  <si>
    <t xml:space="preserve">Total Profit </t>
  </si>
  <si>
    <t>Porto</t>
  </si>
  <si>
    <t>Galatasaray</t>
  </si>
  <si>
    <t>Basaksehir</t>
  </si>
  <si>
    <t>Kilmarnock</t>
  </si>
  <si>
    <t>0-4</t>
  </si>
  <si>
    <t>St Johnstone</t>
  </si>
  <si>
    <t xml:space="preserve">O-0.5 £5 at 15min £2 at 35 </t>
  </si>
  <si>
    <t>Belenenses</t>
  </si>
  <si>
    <t>Guimaras</t>
  </si>
  <si>
    <t>Fiorentina</t>
  </si>
  <si>
    <t>3-3</t>
  </si>
  <si>
    <t>PSV</t>
  </si>
  <si>
    <t>FC Twente</t>
  </si>
  <si>
    <t>Strasbourg</t>
  </si>
  <si>
    <t xml:space="preserve">Man Utd </t>
  </si>
  <si>
    <t>Everton</t>
  </si>
  <si>
    <t>Hamilton</t>
  </si>
  <si>
    <t>Swiss League</t>
  </si>
  <si>
    <t xml:space="preserve">FC Basel </t>
  </si>
  <si>
    <t xml:space="preserve">Sion </t>
  </si>
  <si>
    <t>2-2</t>
  </si>
  <si>
    <t xml:space="preserve">Besiktas </t>
  </si>
  <si>
    <t>Konyaspor</t>
  </si>
  <si>
    <t xml:space="preserve">10 Men Home Fav after 20min just cashed out </t>
  </si>
  <si>
    <t xml:space="preserve">AGF </t>
  </si>
  <si>
    <t>Lyngby</t>
  </si>
  <si>
    <t>Couldn’t get on 0-0</t>
  </si>
  <si>
    <t>Danish League</t>
  </si>
  <si>
    <t xml:space="preserve">Lazio </t>
  </si>
  <si>
    <t>Layed the draw</t>
  </si>
  <si>
    <t>Cashed Out 77 goal 79</t>
  </si>
  <si>
    <t>Betis</t>
  </si>
  <si>
    <t>2-3</t>
  </si>
  <si>
    <t>Athletico Madris</t>
  </si>
  <si>
    <t>Celta Vigo</t>
  </si>
  <si>
    <t>A-League</t>
  </si>
  <si>
    <t>Brisbane Roar</t>
  </si>
  <si>
    <t>Macarthur FC</t>
  </si>
  <si>
    <t>Seria B</t>
  </si>
  <si>
    <t>Empoli</t>
  </si>
  <si>
    <t>Pescara</t>
  </si>
  <si>
    <t>Austrian League</t>
  </si>
  <si>
    <t>Rapid Vienna</t>
  </si>
  <si>
    <t>Wolfsberger AC</t>
  </si>
  <si>
    <t>Gil Vicente</t>
  </si>
  <si>
    <t>Red Bull Salzburg</t>
  </si>
  <si>
    <t>Austria Vienna</t>
  </si>
  <si>
    <t>St Mirren</t>
  </si>
  <si>
    <t>World Blub Cup</t>
  </si>
  <si>
    <t xml:space="preserve">Barsnley </t>
  </si>
  <si>
    <t>Tigers</t>
  </si>
  <si>
    <t>Bundesliga II</t>
  </si>
  <si>
    <t xml:space="preserve">Holestein </t>
  </si>
  <si>
    <t xml:space="preserve">Kiel </t>
  </si>
  <si>
    <t>Augsburg</t>
  </si>
  <si>
    <t xml:space="preserve">Hoffenheim </t>
  </si>
  <si>
    <t xml:space="preserve">Lyon </t>
  </si>
  <si>
    <t>5-1</t>
  </si>
  <si>
    <t>Spezia</t>
  </si>
  <si>
    <t>Alaves</t>
  </si>
  <si>
    <t xml:space="preserve">  </t>
  </si>
  <si>
    <t xml:space="preserve">Bundesliga II </t>
  </si>
  <si>
    <t xml:space="preserve">Bochum </t>
  </si>
  <si>
    <t xml:space="preserve">Braunschweig </t>
  </si>
  <si>
    <t xml:space="preserve">Brest </t>
  </si>
  <si>
    <t>Serie A</t>
  </si>
  <si>
    <t>Pacos Ferreira</t>
  </si>
  <si>
    <t>Europa League</t>
  </si>
  <si>
    <t>Molde</t>
  </si>
  <si>
    <t>Arminia Bielefeld</t>
  </si>
  <si>
    <t xml:space="preserve">Bundesliga </t>
  </si>
  <si>
    <t>Portimonese</t>
  </si>
  <si>
    <t>Back 0-1 £2 @ 2.4</t>
  </si>
  <si>
    <t>Dundee Utd</t>
  </si>
  <si>
    <t xml:space="preserve">Rapid Vienna </t>
  </si>
  <si>
    <t>4-1</t>
  </si>
  <si>
    <t>4-2</t>
  </si>
  <si>
    <t xml:space="preserve">Sparta Rotterdam </t>
  </si>
  <si>
    <t>Manchester United</t>
  </si>
  <si>
    <t xml:space="preserve">Ross County </t>
  </si>
  <si>
    <t xml:space="preserve">Celtic </t>
  </si>
  <si>
    <t xml:space="preserve">FG Time </t>
  </si>
  <si>
    <t>71</t>
  </si>
  <si>
    <t>38</t>
  </si>
  <si>
    <t>30</t>
  </si>
  <si>
    <t>14</t>
  </si>
  <si>
    <t xml:space="preserve">Home or Away Fav under 1.8 Back FH 0.5 Goal at 15min or 1.5 Odds, Back again at 2.5 &amp; 3.5. If no goal lay 0-0 for double stake odds around 6 if no goal at 80 cash out for loss </t>
  </si>
  <si>
    <t>Leeds</t>
  </si>
  <si>
    <t xml:space="preserve">Southampton </t>
  </si>
  <si>
    <t>47</t>
  </si>
  <si>
    <t>Elche</t>
  </si>
  <si>
    <t>48</t>
  </si>
  <si>
    <t>Championship</t>
  </si>
  <si>
    <t>Brentford</t>
  </si>
  <si>
    <t>Sheff Wed</t>
  </si>
  <si>
    <t>23</t>
  </si>
  <si>
    <t>Wuzburger Kickers</t>
  </si>
  <si>
    <t>21</t>
  </si>
  <si>
    <t>Arminia Biekefeld</t>
  </si>
  <si>
    <t>Erzurum BB</t>
  </si>
  <si>
    <t xml:space="preserve">SV Reid </t>
  </si>
  <si>
    <t>90</t>
  </si>
  <si>
    <t>Stayed in as SV Reid had 10men and couldn’t cash out let it ride</t>
  </si>
  <si>
    <t>Juventus</t>
  </si>
  <si>
    <t xml:space="preserve">Seria A </t>
  </si>
  <si>
    <t>40</t>
  </si>
  <si>
    <t>76</t>
  </si>
  <si>
    <t xml:space="preserve">Lille </t>
  </si>
  <si>
    <t>36</t>
  </si>
  <si>
    <t>34</t>
  </si>
  <si>
    <t>59</t>
  </si>
  <si>
    <t>Manchester City</t>
  </si>
  <si>
    <t>15</t>
  </si>
  <si>
    <t>62</t>
  </si>
  <si>
    <t>Ankaragucu</t>
  </si>
  <si>
    <t>Galatasary</t>
  </si>
  <si>
    <t>45+1</t>
  </si>
  <si>
    <t>Livingston</t>
  </si>
  <si>
    <t>87</t>
  </si>
  <si>
    <t>Watford</t>
  </si>
  <si>
    <t>Wycombe</t>
  </si>
  <si>
    <t>Bordeaux</t>
  </si>
  <si>
    <t>20</t>
  </si>
  <si>
    <t xml:space="preserve">Crystal Palace </t>
  </si>
  <si>
    <t>Atalyaspor</t>
  </si>
  <si>
    <t>12</t>
  </si>
  <si>
    <t>Midtyland</t>
  </si>
  <si>
    <t>54</t>
  </si>
  <si>
    <t>Backed 0-2 &amp; 0-3 @ £2</t>
  </si>
  <si>
    <t xml:space="preserve">Norwich </t>
  </si>
  <si>
    <t xml:space="preserve">Luton </t>
  </si>
  <si>
    <t xml:space="preserve">St Mirren </t>
  </si>
  <si>
    <t xml:space="preserve">Elche </t>
  </si>
  <si>
    <t>Sevilla</t>
  </si>
  <si>
    <t>70</t>
  </si>
  <si>
    <t>25</t>
  </si>
  <si>
    <t xml:space="preserve">Russian Premier League </t>
  </si>
  <si>
    <t xml:space="preserve">Rubin Kazan </t>
  </si>
  <si>
    <t xml:space="preserve">Zenit St Petersburg </t>
  </si>
  <si>
    <t>41</t>
  </si>
  <si>
    <t xml:space="preserve">West Ham </t>
  </si>
  <si>
    <t xml:space="preserve">Atalanta </t>
  </si>
  <si>
    <t>Champions League</t>
  </si>
  <si>
    <t>19</t>
  </si>
  <si>
    <t>5-2</t>
  </si>
  <si>
    <t xml:space="preserve">Young Boys </t>
  </si>
  <si>
    <t>Shakhtar</t>
  </si>
  <si>
    <t xml:space="preserve">Dinamo Zagreb </t>
  </si>
  <si>
    <t>Granada</t>
  </si>
  <si>
    <t>26</t>
  </si>
  <si>
    <t>Werder Bremen</t>
  </si>
  <si>
    <t>1-3</t>
  </si>
  <si>
    <t>22</t>
  </si>
  <si>
    <t xml:space="preserve">Real Madrid </t>
  </si>
  <si>
    <t>61</t>
  </si>
  <si>
    <t>Fell Asleep Doubled stake on Dortmund to Cover</t>
  </si>
  <si>
    <t xml:space="preserve">Hertha Berlin </t>
  </si>
  <si>
    <t>17</t>
  </si>
  <si>
    <t>Eintracht Frankfurt</t>
  </si>
  <si>
    <t>46</t>
  </si>
  <si>
    <t>Genclerbirligi</t>
  </si>
  <si>
    <t>35</t>
  </si>
  <si>
    <t>10</t>
  </si>
  <si>
    <t>Nantes</t>
  </si>
  <si>
    <t>42</t>
  </si>
  <si>
    <t>18</t>
  </si>
  <si>
    <t>Famalicao</t>
  </si>
  <si>
    <t>Braga</t>
  </si>
  <si>
    <t>Serie B</t>
  </si>
  <si>
    <t>Pordenone</t>
  </si>
  <si>
    <t>J League 1</t>
  </si>
  <si>
    <t>Kobe</t>
  </si>
  <si>
    <t>Kawasaki</t>
  </si>
  <si>
    <t>72</t>
  </si>
  <si>
    <t>43</t>
  </si>
  <si>
    <t>33</t>
  </si>
  <si>
    <t>Spartak Moscow</t>
  </si>
  <si>
    <t xml:space="preserve">Ural </t>
  </si>
  <si>
    <t>Dinamo Zagreb</t>
  </si>
  <si>
    <t>Spurs</t>
  </si>
  <si>
    <t>Slavia Prague</t>
  </si>
  <si>
    <t>45+2</t>
  </si>
  <si>
    <t>A league</t>
  </si>
  <si>
    <t>Western Sydney Wanderers</t>
  </si>
  <si>
    <t xml:space="preserve">Perth Glory </t>
  </si>
  <si>
    <t>Total Win Rate</t>
  </si>
  <si>
    <t xml:space="preserve">Games with FHG </t>
  </si>
  <si>
    <t>Nottingham Forrest</t>
  </si>
  <si>
    <t xml:space="preserve">Championship </t>
  </si>
  <si>
    <t>Birmingham</t>
  </si>
  <si>
    <t>4</t>
  </si>
  <si>
    <t>Blackburn</t>
  </si>
  <si>
    <t>53</t>
  </si>
  <si>
    <t>Midtylland</t>
  </si>
  <si>
    <t>Vejile</t>
  </si>
  <si>
    <t>5-0</t>
  </si>
  <si>
    <t>27</t>
  </si>
  <si>
    <t>Altetico Madrid</t>
  </si>
  <si>
    <t xml:space="preserve">Real Sociedad </t>
  </si>
  <si>
    <t>37</t>
  </si>
  <si>
    <t>1-6</t>
  </si>
  <si>
    <t>Melbourne City</t>
  </si>
  <si>
    <t>Central Coast Mariners</t>
  </si>
  <si>
    <t>31</t>
  </si>
  <si>
    <t>League Two</t>
  </si>
  <si>
    <t xml:space="preserve">Oldham </t>
  </si>
  <si>
    <t>Exeter</t>
  </si>
  <si>
    <t>Let Run as playing against 10men</t>
  </si>
  <si>
    <t>World Cup Qualifers</t>
  </si>
  <si>
    <t xml:space="preserve">Belgium </t>
  </si>
  <si>
    <t>Wales</t>
  </si>
  <si>
    <t>Malta</t>
  </si>
  <si>
    <t>Russia</t>
  </si>
  <si>
    <t>France</t>
  </si>
  <si>
    <t>Ukraine</t>
  </si>
  <si>
    <t xml:space="preserve">Portugal </t>
  </si>
  <si>
    <t>Azerbaijam</t>
  </si>
  <si>
    <t xml:space="preserve">Gilbraltar </t>
  </si>
  <si>
    <t xml:space="preserve">Norway </t>
  </si>
  <si>
    <t xml:space="preserve">As Correct Score odds were very high only entered at Postion </t>
  </si>
  <si>
    <t xml:space="preserve">Bulgaria </t>
  </si>
  <si>
    <t xml:space="preserve">Switzerland </t>
  </si>
  <si>
    <t>7</t>
  </si>
  <si>
    <t xml:space="preserve">Italy </t>
  </si>
  <si>
    <t xml:space="preserve">Northern Island </t>
  </si>
  <si>
    <t xml:space="preserve">Spain </t>
  </si>
  <si>
    <t>Greece</t>
  </si>
  <si>
    <t xml:space="preserve">Sweden </t>
  </si>
  <si>
    <t>Georgia</t>
  </si>
  <si>
    <t xml:space="preserve">Melbourne Victory </t>
  </si>
  <si>
    <t xml:space="preserve">Russia </t>
  </si>
  <si>
    <t>Slovenia</t>
  </si>
  <si>
    <t>League One</t>
  </si>
  <si>
    <t xml:space="preserve">Hull </t>
  </si>
  <si>
    <t>Gillingham</t>
  </si>
  <si>
    <t>9</t>
  </si>
  <si>
    <t xml:space="preserve">Turkey </t>
  </si>
  <si>
    <t xml:space="preserve">Croatia </t>
  </si>
  <si>
    <t>Crprus</t>
  </si>
  <si>
    <t xml:space="preserve">Czech Republic </t>
  </si>
  <si>
    <t>50</t>
  </si>
  <si>
    <t xml:space="preserve">Kazakhstan </t>
  </si>
  <si>
    <t xml:space="preserve">France </t>
  </si>
  <si>
    <t xml:space="preserve">Albania </t>
  </si>
  <si>
    <t xml:space="preserve">England </t>
  </si>
  <si>
    <t xml:space="preserve">Georgia </t>
  </si>
  <si>
    <t>Romania</t>
  </si>
  <si>
    <t xml:space="preserve">Germany 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</si>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</sst>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m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9" xfId="0" applyNumberFormat="1" applyBorder="1" applyAlignment="1">
      <alignment horizontal="center"/>
    </xf>
    <xf numFmtId="0" fontId="0" fillId="0" borderId="19" xfId="0" applyBorder="1"/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7" xfId="0" applyFill="1" applyBorder="1"/>
    <xf numFmtId="49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22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8367987255227581E-2"/>
          <c:y val="6.2199740997231585E-2"/>
          <c:w val="0.9736374765509086"/>
          <c:h val="0.91826799225480815"/>
        </c:manualLayout>
      </c:layout>
      <c:lineChart>
        <c:grouping val="standard"/>
        <c:varyColors val="0"/>
        <c:ser>
          <c:idx val="0"/>
          <c:order val="0"/>
          <c:tx>
            <c:v>Profit/Loss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'Data '!$O$4:$O$344</c:f>
              <c:numCache>
                <c:formatCode>General</c:formatCode>
                <c:ptCount val="341"/>
                <c:pt idx="0">
                  <c:v>0.56999999999999995</c:v>
                </c:pt>
                <c:pt idx="1">
                  <c:v>3.64</c:v>
                </c:pt>
                <c:pt idx="2">
                  <c:v>10.14</c:v>
                </c:pt>
                <c:pt idx="3">
                  <c:v>13.18</c:v>
                </c:pt>
                <c:pt idx="4">
                  <c:v>15.55</c:v>
                </c:pt>
                <c:pt idx="5">
                  <c:v>17.920000000000002</c:v>
                </c:pt>
                <c:pt idx="6">
                  <c:v>22.42</c:v>
                </c:pt>
                <c:pt idx="7">
                  <c:v>23.87</c:v>
                </c:pt>
                <c:pt idx="8">
                  <c:v>28.37</c:v>
                </c:pt>
                <c:pt idx="9">
                  <c:v>31.880000000000003</c:v>
                </c:pt>
                <c:pt idx="10">
                  <c:v>34.380000000000003</c:v>
                </c:pt>
                <c:pt idx="11">
                  <c:v>36.75</c:v>
                </c:pt>
                <c:pt idx="12">
                  <c:v>39.5</c:v>
                </c:pt>
                <c:pt idx="13">
                  <c:v>42.35</c:v>
                </c:pt>
                <c:pt idx="14">
                  <c:v>43</c:v>
                </c:pt>
                <c:pt idx="15">
                  <c:v>46.02</c:v>
                </c:pt>
                <c:pt idx="16">
                  <c:v>52.42</c:v>
                </c:pt>
                <c:pt idx="17">
                  <c:v>31.42</c:v>
                </c:pt>
                <c:pt idx="18">
                  <c:v>34.840000000000003</c:v>
                </c:pt>
                <c:pt idx="19">
                  <c:v>38.260000000000005</c:v>
                </c:pt>
                <c:pt idx="20">
                  <c:v>41.680000000000007</c:v>
                </c:pt>
                <c:pt idx="21">
                  <c:v>16.670000000000005</c:v>
                </c:pt>
                <c:pt idx="22">
                  <c:v>19.690000000000005</c:v>
                </c:pt>
                <c:pt idx="23">
                  <c:v>21.400000000000006</c:v>
                </c:pt>
                <c:pt idx="24">
                  <c:v>22.590000000000007</c:v>
                </c:pt>
                <c:pt idx="25">
                  <c:v>28.760000000000005</c:v>
                </c:pt>
                <c:pt idx="26">
                  <c:v>29.990000000000006</c:v>
                </c:pt>
                <c:pt idx="27">
                  <c:v>36.290000000000006</c:v>
                </c:pt>
                <c:pt idx="28">
                  <c:v>39.140000000000008</c:v>
                </c:pt>
                <c:pt idx="29">
                  <c:v>20.110000000000007</c:v>
                </c:pt>
                <c:pt idx="30">
                  <c:v>7.6100000000000065</c:v>
                </c:pt>
                <c:pt idx="31">
                  <c:v>10.460000000000006</c:v>
                </c:pt>
                <c:pt idx="32">
                  <c:v>14.960000000000006</c:v>
                </c:pt>
                <c:pt idx="33">
                  <c:v>18.520000000000007</c:v>
                </c:pt>
                <c:pt idx="34">
                  <c:v>21.840000000000007</c:v>
                </c:pt>
                <c:pt idx="35">
                  <c:v>24.210000000000008</c:v>
                </c:pt>
                <c:pt idx="36">
                  <c:v>27.060000000000009</c:v>
                </c:pt>
                <c:pt idx="37">
                  <c:v>36.560000000000009</c:v>
                </c:pt>
                <c:pt idx="38">
                  <c:v>16.990000000000009</c:v>
                </c:pt>
                <c:pt idx="39">
                  <c:v>31.240000000000009</c:v>
                </c:pt>
                <c:pt idx="40">
                  <c:v>40.810000000000009</c:v>
                </c:pt>
                <c:pt idx="41">
                  <c:v>43.410000000000011</c:v>
                </c:pt>
                <c:pt idx="42">
                  <c:v>45.780000000000008</c:v>
                </c:pt>
                <c:pt idx="43">
                  <c:v>48.300000000000011</c:v>
                </c:pt>
                <c:pt idx="44">
                  <c:v>50.670000000000009</c:v>
                </c:pt>
                <c:pt idx="45">
                  <c:v>55.170000000000009</c:v>
                </c:pt>
                <c:pt idx="46">
                  <c:v>57.77000000000001</c:v>
                </c:pt>
                <c:pt idx="47">
                  <c:v>63.690000000000012</c:v>
                </c:pt>
                <c:pt idx="48">
                  <c:v>44.870000000000012</c:v>
                </c:pt>
                <c:pt idx="49">
                  <c:v>47.240000000000009</c:v>
                </c:pt>
                <c:pt idx="50">
                  <c:v>47.760000000000012</c:v>
                </c:pt>
                <c:pt idx="51">
                  <c:v>50.240000000000009</c:v>
                </c:pt>
                <c:pt idx="52">
                  <c:v>52.760000000000012</c:v>
                </c:pt>
                <c:pt idx="53">
                  <c:v>-6.7399999999999878</c:v>
                </c:pt>
                <c:pt idx="54">
                  <c:v>-4.2199999999999882</c:v>
                </c:pt>
                <c:pt idx="55">
                  <c:v>-1.6999999999999882</c:v>
                </c:pt>
                <c:pt idx="56">
                  <c:v>1.1500000000000119</c:v>
                </c:pt>
                <c:pt idx="57">
                  <c:v>3.6700000000000119</c:v>
                </c:pt>
                <c:pt idx="58">
                  <c:v>6.1900000000000119</c:v>
                </c:pt>
                <c:pt idx="59">
                  <c:v>8.7100000000000115</c:v>
                </c:pt>
                <c:pt idx="60">
                  <c:v>11.230000000000011</c:v>
                </c:pt>
                <c:pt idx="61">
                  <c:v>-15.609999999999989</c:v>
                </c:pt>
                <c:pt idx="62">
                  <c:v>-12.47999999999999</c:v>
                </c:pt>
                <c:pt idx="63">
                  <c:v>-9.9599999999999902</c:v>
                </c:pt>
                <c:pt idx="64">
                  <c:v>-7.4399999999999906</c:v>
                </c:pt>
                <c:pt idx="65">
                  <c:v>-4.919999999999991</c:v>
                </c:pt>
                <c:pt idx="66">
                  <c:v>-1.399999999999991</c:v>
                </c:pt>
                <c:pt idx="67">
                  <c:v>2.5000000000000089</c:v>
                </c:pt>
                <c:pt idx="68">
                  <c:v>5.1900000000000084</c:v>
                </c:pt>
                <c:pt idx="69">
                  <c:v>8.1300000000000079</c:v>
                </c:pt>
                <c:pt idx="70">
                  <c:v>12.890000000000008</c:v>
                </c:pt>
                <c:pt idx="71">
                  <c:v>17.690000000000008</c:v>
                </c:pt>
                <c:pt idx="72">
                  <c:v>-14.04999999999999</c:v>
                </c:pt>
                <c:pt idx="73">
                  <c:v>-50.269999999999989</c:v>
                </c:pt>
                <c:pt idx="74">
                  <c:v>-47.329999999999991</c:v>
                </c:pt>
                <c:pt idx="75">
                  <c:v>-44.389999999999993</c:v>
                </c:pt>
                <c:pt idx="76">
                  <c:v>-37.819999999999993</c:v>
                </c:pt>
                <c:pt idx="77">
                  <c:v>-35.219999999999992</c:v>
                </c:pt>
                <c:pt idx="78">
                  <c:v>-32.61999999999999</c:v>
                </c:pt>
                <c:pt idx="79">
                  <c:v>-29.929999999999989</c:v>
                </c:pt>
                <c:pt idx="80">
                  <c:v>-61.04999999999999</c:v>
                </c:pt>
                <c:pt idx="81">
                  <c:v>-58.54999999999999</c:v>
                </c:pt>
                <c:pt idx="82">
                  <c:v>-56.04999999999999</c:v>
                </c:pt>
                <c:pt idx="83">
                  <c:v>-57.649999999999991</c:v>
                </c:pt>
                <c:pt idx="84">
                  <c:v>-64.649999999999991</c:v>
                </c:pt>
                <c:pt idx="85">
                  <c:v>-61.319999999999993</c:v>
                </c:pt>
                <c:pt idx="86">
                  <c:v>-54.899999999999991</c:v>
                </c:pt>
                <c:pt idx="87">
                  <c:v>-52.249999999999993</c:v>
                </c:pt>
                <c:pt idx="88">
                  <c:v>-49.749999999999993</c:v>
                </c:pt>
                <c:pt idx="89">
                  <c:v>-44.989999999999995</c:v>
                </c:pt>
                <c:pt idx="90">
                  <c:v>-42.489999999999995</c:v>
                </c:pt>
                <c:pt idx="91">
                  <c:v>-35.429999999999993</c:v>
                </c:pt>
                <c:pt idx="92">
                  <c:v>-30.669999999999995</c:v>
                </c:pt>
                <c:pt idx="93">
                  <c:v>-27.729999999999993</c:v>
                </c:pt>
                <c:pt idx="94">
                  <c:v>-22.969999999999992</c:v>
                </c:pt>
                <c:pt idx="95">
                  <c:v>-18.209999999999994</c:v>
                </c:pt>
                <c:pt idx="96">
                  <c:v>-13.449999999999994</c:v>
                </c:pt>
                <c:pt idx="97">
                  <c:v>-10.019999999999994</c:v>
                </c:pt>
                <c:pt idx="98">
                  <c:v>-8.5199999999999942</c:v>
                </c:pt>
                <c:pt idx="99">
                  <c:v>-7.0199999999999942</c:v>
                </c:pt>
                <c:pt idx="100">
                  <c:v>-2.319999999999995</c:v>
                </c:pt>
                <c:pt idx="101">
                  <c:v>0.13000000000000522</c:v>
                </c:pt>
                <c:pt idx="102">
                  <c:v>2.5800000000000054</c:v>
                </c:pt>
                <c:pt idx="103">
                  <c:v>7.3400000000000052</c:v>
                </c:pt>
                <c:pt idx="104">
                  <c:v>9.3400000000000052</c:v>
                </c:pt>
                <c:pt idx="105">
                  <c:v>11.340000000000005</c:v>
                </c:pt>
                <c:pt idx="106">
                  <c:v>-21.489999999999995</c:v>
                </c:pt>
                <c:pt idx="107">
                  <c:v>-19.519999999999996</c:v>
                </c:pt>
                <c:pt idx="108">
                  <c:v>-17.519999999999996</c:v>
                </c:pt>
                <c:pt idx="109">
                  <c:v>-15.439999999999996</c:v>
                </c:pt>
                <c:pt idx="110">
                  <c:v>-13.439999999999996</c:v>
                </c:pt>
                <c:pt idx="111">
                  <c:v>-11.439999999999996</c:v>
                </c:pt>
                <c:pt idx="112">
                  <c:v>-6.1499999999999959</c:v>
                </c:pt>
                <c:pt idx="113">
                  <c:v>3.6500000000000048</c:v>
                </c:pt>
                <c:pt idx="114">
                  <c:v>6.0000000000000053</c:v>
                </c:pt>
                <c:pt idx="115">
                  <c:v>13.780000000000005</c:v>
                </c:pt>
                <c:pt idx="116">
                  <c:v>15.540000000000004</c:v>
                </c:pt>
                <c:pt idx="117">
                  <c:v>20.480000000000004</c:v>
                </c:pt>
                <c:pt idx="118">
                  <c:v>22.480000000000004</c:v>
                </c:pt>
                <c:pt idx="119">
                  <c:v>23.260000000000005</c:v>
                </c:pt>
                <c:pt idx="120">
                  <c:v>25.260000000000005</c:v>
                </c:pt>
                <c:pt idx="121">
                  <c:v>30.290000000000006</c:v>
                </c:pt>
                <c:pt idx="122">
                  <c:v>34.830000000000005</c:v>
                </c:pt>
                <c:pt idx="123">
                  <c:v>39.830000000000005</c:v>
                </c:pt>
                <c:pt idx="124">
                  <c:v>44.830000000000005</c:v>
                </c:pt>
                <c:pt idx="125">
                  <c:v>46.830000000000005</c:v>
                </c:pt>
                <c:pt idx="126">
                  <c:v>49.06</c:v>
                </c:pt>
                <c:pt idx="127">
                  <c:v>51.940000000000005</c:v>
                </c:pt>
                <c:pt idx="128">
                  <c:v>56.940000000000005</c:v>
                </c:pt>
                <c:pt idx="129">
                  <c:v>70.7</c:v>
                </c:pt>
                <c:pt idx="130">
                  <c:v>75.7</c:v>
                </c:pt>
                <c:pt idx="131">
                  <c:v>80.7</c:v>
                </c:pt>
                <c:pt idx="132">
                  <c:v>94.460000000000008</c:v>
                </c:pt>
                <c:pt idx="133">
                  <c:v>99.460000000000008</c:v>
                </c:pt>
                <c:pt idx="134">
                  <c:v>113.42000000000002</c:v>
                </c:pt>
                <c:pt idx="135">
                  <c:v>119.83000000000001</c:v>
                </c:pt>
                <c:pt idx="136">
                  <c:v>124.83000000000001</c:v>
                </c:pt>
                <c:pt idx="137">
                  <c:v>126.83000000000001</c:v>
                </c:pt>
                <c:pt idx="138">
                  <c:v>131.83000000000001</c:v>
                </c:pt>
                <c:pt idx="139">
                  <c:v>145.59</c:v>
                </c:pt>
                <c:pt idx="140">
                  <c:v>104.11</c:v>
                </c:pt>
                <c:pt idx="141">
                  <c:v>106.11</c:v>
                </c:pt>
                <c:pt idx="142">
                  <c:v>107.61</c:v>
                </c:pt>
                <c:pt idx="143">
                  <c:v>67.3</c:v>
                </c:pt>
                <c:pt idx="144">
                  <c:v>69.3</c:v>
                </c:pt>
                <c:pt idx="145">
                  <c:v>76.14</c:v>
                </c:pt>
                <c:pt idx="146">
                  <c:v>77.22</c:v>
                </c:pt>
                <c:pt idx="147">
                  <c:v>79.22</c:v>
                </c:pt>
                <c:pt idx="148">
                  <c:v>81.22</c:v>
                </c:pt>
                <c:pt idx="149">
                  <c:v>90.82</c:v>
                </c:pt>
                <c:pt idx="150">
                  <c:v>94.779999999999987</c:v>
                </c:pt>
                <c:pt idx="151">
                  <c:v>105.6</c:v>
                </c:pt>
                <c:pt idx="152">
                  <c:v>107.6</c:v>
                </c:pt>
                <c:pt idx="153">
                  <c:v>112.3</c:v>
                </c:pt>
                <c:pt idx="154">
                  <c:v>114.63</c:v>
                </c:pt>
                <c:pt idx="155">
                  <c:v>117.13</c:v>
                </c:pt>
                <c:pt idx="156">
                  <c:v>124.61999999999999</c:v>
                </c:pt>
                <c:pt idx="157">
                  <c:v>127.11999999999999</c:v>
                </c:pt>
                <c:pt idx="158">
                  <c:v>132.07</c:v>
                </c:pt>
                <c:pt idx="159">
                  <c:v>136.97</c:v>
                </c:pt>
                <c:pt idx="160">
                  <c:v>139.47</c:v>
                </c:pt>
                <c:pt idx="161">
                  <c:v>141.97</c:v>
                </c:pt>
                <c:pt idx="162">
                  <c:v>151.47</c:v>
                </c:pt>
                <c:pt idx="163">
                  <c:v>160.97</c:v>
                </c:pt>
                <c:pt idx="164">
                  <c:v>165.57</c:v>
                </c:pt>
                <c:pt idx="165">
                  <c:v>168.07</c:v>
                </c:pt>
                <c:pt idx="166">
                  <c:v>173.64999999999998</c:v>
                </c:pt>
                <c:pt idx="167">
                  <c:v>178.24999999999997</c:v>
                </c:pt>
                <c:pt idx="168">
                  <c:v>192.60999999999996</c:v>
                </c:pt>
                <c:pt idx="169">
                  <c:v>195.10999999999996</c:v>
                </c:pt>
                <c:pt idx="170">
                  <c:v>214.75999999999996</c:v>
                </c:pt>
                <c:pt idx="171">
                  <c:v>217.25999999999996</c:v>
                </c:pt>
                <c:pt idx="172">
                  <c:v>234.59999999999997</c:v>
                </c:pt>
                <c:pt idx="173">
                  <c:v>242.62999999999997</c:v>
                </c:pt>
                <c:pt idx="174">
                  <c:v>262.27999999999997</c:v>
                </c:pt>
                <c:pt idx="175">
                  <c:v>267.17999999999995</c:v>
                </c:pt>
                <c:pt idx="176">
                  <c:v>270.17999999999995</c:v>
                </c:pt>
                <c:pt idx="177">
                  <c:v>277.16999999999996</c:v>
                </c:pt>
                <c:pt idx="178">
                  <c:v>279.66999999999996</c:v>
                </c:pt>
                <c:pt idx="179">
                  <c:v>302.53999999999996</c:v>
                </c:pt>
                <c:pt idx="180">
                  <c:v>309.03999999999996</c:v>
                </c:pt>
                <c:pt idx="181">
                  <c:v>312.03999999999996</c:v>
                </c:pt>
                <c:pt idx="182">
                  <c:v>314.77999999999997</c:v>
                </c:pt>
                <c:pt idx="183">
                  <c:v>321.27999999999997</c:v>
                </c:pt>
                <c:pt idx="184">
                  <c:v>324.27999999999997</c:v>
                </c:pt>
                <c:pt idx="185">
                  <c:v>334.69</c:v>
                </c:pt>
                <c:pt idx="186">
                  <c:v>341.77</c:v>
                </c:pt>
                <c:pt idx="187">
                  <c:v>358</c:v>
                </c:pt>
                <c:pt idx="188">
                  <c:v>365.6</c:v>
                </c:pt>
                <c:pt idx="189">
                  <c:v>397.04</c:v>
                </c:pt>
                <c:pt idx="190">
                  <c:v>400.96000000000004</c:v>
                </c:pt>
                <c:pt idx="191">
                  <c:v>404.88000000000005</c:v>
                </c:pt>
                <c:pt idx="192">
                  <c:v>408.80000000000007</c:v>
                </c:pt>
                <c:pt idx="193">
                  <c:v>416.64000000000004</c:v>
                </c:pt>
                <c:pt idx="194">
                  <c:v>420.56000000000006</c:v>
                </c:pt>
                <c:pt idx="195">
                  <c:v>424.48000000000008</c:v>
                </c:pt>
                <c:pt idx="196">
                  <c:v>428.40000000000009</c:v>
                </c:pt>
                <c:pt idx="197">
                  <c:v>442.12000000000012</c:v>
                </c:pt>
                <c:pt idx="198">
                  <c:v>463.69000000000011</c:v>
                </c:pt>
                <c:pt idx="199">
                  <c:v>467.49000000000012</c:v>
                </c:pt>
                <c:pt idx="200">
                  <c:v>472.24000000000012</c:v>
                </c:pt>
                <c:pt idx="201">
                  <c:v>489.88000000000011</c:v>
                </c:pt>
                <c:pt idx="202">
                  <c:v>494.63000000000011</c:v>
                </c:pt>
                <c:pt idx="203">
                  <c:v>499.53000000000009</c:v>
                </c:pt>
                <c:pt idx="204">
                  <c:v>538.73000000000013</c:v>
                </c:pt>
                <c:pt idx="205">
                  <c:v>547.93000000000018</c:v>
                </c:pt>
                <c:pt idx="206">
                  <c:v>552.93000000000018</c:v>
                </c:pt>
                <c:pt idx="207">
                  <c:v>592.14000000000021</c:v>
                </c:pt>
                <c:pt idx="208">
                  <c:v>631.34000000000026</c:v>
                </c:pt>
                <c:pt idx="209">
                  <c:v>636.34000000000026</c:v>
                </c:pt>
                <c:pt idx="210">
                  <c:v>675.5500000000003</c:v>
                </c:pt>
                <c:pt idx="211">
                  <c:v>675.5500000000003</c:v>
                </c:pt>
                <c:pt idx="212">
                  <c:v>675.5500000000003</c:v>
                </c:pt>
                <c:pt idx="213">
                  <c:v>675.5500000000003</c:v>
                </c:pt>
                <c:pt idx="214">
                  <c:v>675.5500000000003</c:v>
                </c:pt>
                <c:pt idx="215">
                  <c:v>675.5500000000003</c:v>
                </c:pt>
                <c:pt idx="216">
                  <c:v>675.5500000000003</c:v>
                </c:pt>
                <c:pt idx="217">
                  <c:v>675.5500000000003</c:v>
                </c:pt>
                <c:pt idx="218">
                  <c:v>675.5500000000003</c:v>
                </c:pt>
                <c:pt idx="219">
                  <c:v>675.5500000000003</c:v>
                </c:pt>
                <c:pt idx="220">
                  <c:v>675.5500000000003</c:v>
                </c:pt>
                <c:pt idx="221">
                  <c:v>675.5500000000003</c:v>
                </c:pt>
                <c:pt idx="222">
                  <c:v>675.5500000000003</c:v>
                </c:pt>
                <c:pt idx="223">
                  <c:v>675.5500000000003</c:v>
                </c:pt>
                <c:pt idx="224">
                  <c:v>675.5500000000003</c:v>
                </c:pt>
                <c:pt idx="225">
                  <c:v>675.5500000000003</c:v>
                </c:pt>
                <c:pt idx="226">
                  <c:v>675.5500000000003</c:v>
                </c:pt>
                <c:pt idx="227">
                  <c:v>675.5500000000003</c:v>
                </c:pt>
                <c:pt idx="228">
                  <c:v>675.5500000000003</c:v>
                </c:pt>
                <c:pt idx="229">
                  <c:v>675.5500000000003</c:v>
                </c:pt>
                <c:pt idx="230">
                  <c:v>675.5500000000003</c:v>
                </c:pt>
                <c:pt idx="231">
                  <c:v>675.5500000000003</c:v>
                </c:pt>
                <c:pt idx="232">
                  <c:v>675.5500000000003</c:v>
                </c:pt>
                <c:pt idx="233">
                  <c:v>675.5500000000003</c:v>
                </c:pt>
                <c:pt idx="234">
                  <c:v>675.5500000000003</c:v>
                </c:pt>
                <c:pt idx="235">
                  <c:v>675.5500000000003</c:v>
                </c:pt>
                <c:pt idx="236">
                  <c:v>675.5500000000003</c:v>
                </c:pt>
                <c:pt idx="237">
                  <c:v>675.5500000000003</c:v>
                </c:pt>
                <c:pt idx="238">
                  <c:v>675.5500000000003</c:v>
                </c:pt>
                <c:pt idx="239">
                  <c:v>675.5500000000003</c:v>
                </c:pt>
                <c:pt idx="240">
                  <c:v>675.5500000000003</c:v>
                </c:pt>
                <c:pt idx="241">
                  <c:v>675.5500000000003</c:v>
                </c:pt>
                <c:pt idx="242">
                  <c:v>675.5500000000003</c:v>
                </c:pt>
                <c:pt idx="243">
                  <c:v>675.5500000000003</c:v>
                </c:pt>
                <c:pt idx="244">
                  <c:v>675.5500000000003</c:v>
                </c:pt>
                <c:pt idx="245">
                  <c:v>675.5500000000003</c:v>
                </c:pt>
                <c:pt idx="246">
                  <c:v>675.5500000000003</c:v>
                </c:pt>
                <c:pt idx="247">
                  <c:v>675.5500000000003</c:v>
                </c:pt>
                <c:pt idx="248">
                  <c:v>675.5500000000003</c:v>
                </c:pt>
                <c:pt idx="249">
                  <c:v>675.5500000000003</c:v>
                </c:pt>
                <c:pt idx="250">
                  <c:v>675.5500000000003</c:v>
                </c:pt>
                <c:pt idx="251">
                  <c:v>675.5500000000003</c:v>
                </c:pt>
                <c:pt idx="252">
                  <c:v>675.5500000000003</c:v>
                </c:pt>
                <c:pt idx="253">
                  <c:v>675.5500000000003</c:v>
                </c:pt>
                <c:pt idx="254">
                  <c:v>675.5500000000003</c:v>
                </c:pt>
                <c:pt idx="255">
                  <c:v>675.5500000000003</c:v>
                </c:pt>
                <c:pt idx="256">
                  <c:v>675.5500000000003</c:v>
                </c:pt>
                <c:pt idx="257">
                  <c:v>675.5500000000003</c:v>
                </c:pt>
                <c:pt idx="258">
                  <c:v>675.5500000000003</c:v>
                </c:pt>
                <c:pt idx="259">
                  <c:v>675.5500000000003</c:v>
                </c:pt>
                <c:pt idx="260">
                  <c:v>675.5500000000003</c:v>
                </c:pt>
                <c:pt idx="261">
                  <c:v>675.5500000000003</c:v>
                </c:pt>
                <c:pt idx="262">
                  <c:v>675.5500000000003</c:v>
                </c:pt>
                <c:pt idx="263">
                  <c:v>675.5500000000003</c:v>
                </c:pt>
                <c:pt idx="264">
                  <c:v>675.5500000000003</c:v>
                </c:pt>
                <c:pt idx="265">
                  <c:v>675.5500000000003</c:v>
                </c:pt>
                <c:pt idx="266">
                  <c:v>675.5500000000003</c:v>
                </c:pt>
                <c:pt idx="267">
                  <c:v>675.5500000000003</c:v>
                </c:pt>
                <c:pt idx="268">
                  <c:v>675.5500000000003</c:v>
                </c:pt>
                <c:pt idx="269">
                  <c:v>675.5500000000003</c:v>
                </c:pt>
                <c:pt idx="270">
                  <c:v>675.5500000000003</c:v>
                </c:pt>
                <c:pt idx="271">
                  <c:v>675.5500000000003</c:v>
                </c:pt>
                <c:pt idx="272">
                  <c:v>675.5500000000003</c:v>
                </c:pt>
                <c:pt idx="273">
                  <c:v>675.5500000000003</c:v>
                </c:pt>
                <c:pt idx="274">
                  <c:v>675.5500000000003</c:v>
                </c:pt>
                <c:pt idx="275">
                  <c:v>675.5500000000003</c:v>
                </c:pt>
                <c:pt idx="276">
                  <c:v>675.5500000000003</c:v>
                </c:pt>
                <c:pt idx="277">
                  <c:v>675.5500000000003</c:v>
                </c:pt>
                <c:pt idx="278">
                  <c:v>675.5500000000003</c:v>
                </c:pt>
                <c:pt idx="279">
                  <c:v>675.5500000000003</c:v>
                </c:pt>
                <c:pt idx="280">
                  <c:v>675.5500000000003</c:v>
                </c:pt>
                <c:pt idx="281">
                  <c:v>675.5500000000003</c:v>
                </c:pt>
                <c:pt idx="282">
                  <c:v>675.5500000000003</c:v>
                </c:pt>
                <c:pt idx="283">
                  <c:v>675.5500000000003</c:v>
                </c:pt>
                <c:pt idx="284">
                  <c:v>675.5500000000003</c:v>
                </c:pt>
                <c:pt idx="285">
                  <c:v>675.5500000000003</c:v>
                </c:pt>
                <c:pt idx="286">
                  <c:v>675.5500000000003</c:v>
                </c:pt>
                <c:pt idx="287">
                  <c:v>675.5500000000003</c:v>
                </c:pt>
                <c:pt idx="288">
                  <c:v>675.5500000000003</c:v>
                </c:pt>
                <c:pt idx="289">
                  <c:v>675.5500000000003</c:v>
                </c:pt>
                <c:pt idx="290">
                  <c:v>675.5500000000003</c:v>
                </c:pt>
                <c:pt idx="291">
                  <c:v>675.5500000000003</c:v>
                </c:pt>
                <c:pt idx="292">
                  <c:v>675.5500000000003</c:v>
                </c:pt>
                <c:pt idx="293">
                  <c:v>675.5500000000003</c:v>
                </c:pt>
                <c:pt idx="294">
                  <c:v>675.5500000000003</c:v>
                </c:pt>
                <c:pt idx="295">
                  <c:v>675.5500000000003</c:v>
                </c:pt>
                <c:pt idx="296">
                  <c:v>675.5500000000003</c:v>
                </c:pt>
                <c:pt idx="297">
                  <c:v>675.5500000000003</c:v>
                </c:pt>
                <c:pt idx="298">
                  <c:v>675.5500000000003</c:v>
                </c:pt>
                <c:pt idx="299">
                  <c:v>675.5500000000003</c:v>
                </c:pt>
                <c:pt idx="300">
                  <c:v>675.5500000000003</c:v>
                </c:pt>
                <c:pt idx="301">
                  <c:v>675.5500000000003</c:v>
                </c:pt>
                <c:pt idx="302">
                  <c:v>675.5500000000003</c:v>
                </c:pt>
                <c:pt idx="303">
                  <c:v>675.5500000000003</c:v>
                </c:pt>
                <c:pt idx="304">
                  <c:v>675.5500000000003</c:v>
                </c:pt>
                <c:pt idx="305">
                  <c:v>675.5500000000003</c:v>
                </c:pt>
                <c:pt idx="306">
                  <c:v>675.5500000000003</c:v>
                </c:pt>
                <c:pt idx="307">
                  <c:v>675.5500000000003</c:v>
                </c:pt>
                <c:pt idx="308">
                  <c:v>675.5500000000003</c:v>
                </c:pt>
                <c:pt idx="309">
                  <c:v>675.5500000000003</c:v>
                </c:pt>
                <c:pt idx="310">
                  <c:v>675.5500000000003</c:v>
                </c:pt>
                <c:pt idx="311">
                  <c:v>675.5500000000003</c:v>
                </c:pt>
                <c:pt idx="312">
                  <c:v>675.5500000000003</c:v>
                </c:pt>
                <c:pt idx="313">
                  <c:v>675.5500000000003</c:v>
                </c:pt>
                <c:pt idx="314">
                  <c:v>675.5500000000003</c:v>
                </c:pt>
                <c:pt idx="315">
                  <c:v>675.5500000000003</c:v>
                </c:pt>
                <c:pt idx="316">
                  <c:v>675.5500000000003</c:v>
                </c:pt>
                <c:pt idx="317">
                  <c:v>675.5500000000003</c:v>
                </c:pt>
                <c:pt idx="318">
                  <c:v>675.5500000000003</c:v>
                </c:pt>
                <c:pt idx="319">
                  <c:v>675.5500000000003</c:v>
                </c:pt>
                <c:pt idx="320">
                  <c:v>675.5500000000003</c:v>
                </c:pt>
                <c:pt idx="321">
                  <c:v>675.5500000000003</c:v>
                </c:pt>
                <c:pt idx="322">
                  <c:v>675.5500000000003</c:v>
                </c:pt>
                <c:pt idx="323">
                  <c:v>675.5500000000003</c:v>
                </c:pt>
                <c:pt idx="324">
                  <c:v>675.5500000000003</c:v>
                </c:pt>
                <c:pt idx="325">
                  <c:v>675.5500000000003</c:v>
                </c:pt>
                <c:pt idx="326">
                  <c:v>675.5500000000003</c:v>
                </c:pt>
                <c:pt idx="327">
                  <c:v>675.5500000000003</c:v>
                </c:pt>
                <c:pt idx="328">
                  <c:v>675.5500000000003</c:v>
                </c:pt>
                <c:pt idx="329">
                  <c:v>675.5500000000003</c:v>
                </c:pt>
                <c:pt idx="330">
                  <c:v>675.5500000000003</c:v>
                </c:pt>
                <c:pt idx="331">
                  <c:v>675.5500000000003</c:v>
                </c:pt>
                <c:pt idx="332">
                  <c:v>675.5500000000003</c:v>
                </c:pt>
                <c:pt idx="333">
                  <c:v>675.5500000000003</c:v>
                </c:pt>
                <c:pt idx="334">
                  <c:v>675.5500000000003</c:v>
                </c:pt>
                <c:pt idx="335">
                  <c:v>675.5500000000003</c:v>
                </c:pt>
                <c:pt idx="336">
                  <c:v>675.5500000000003</c:v>
                </c:pt>
                <c:pt idx="337">
                  <c:v>675.5500000000003</c:v>
                </c:pt>
                <c:pt idx="338">
                  <c:v>675.5500000000003</c:v>
                </c:pt>
                <c:pt idx="339">
                  <c:v>675.5500000000003</c:v>
                </c:pt>
                <c:pt idx="340">
                  <c:v>675.5500000000003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0-4975-B92D-36583364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912"/>
        <c:axId val="2094571936"/>
      </c:lineChart>
      <c:catAx>
        <c:axId val="1217089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571936"/>
        <c:crosses val="autoZero"/>
        <c:auto val="1"/>
        <c:lblAlgn val="ctr"/>
        <c:lblOffset val="100"/>
        <c:noMultiLvlLbl val="0"/>
      </c:catAx>
      <c:valAx>
        <c:axId val="20945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0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Profit Total By Mounth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'!$U$11:$U$22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'Data '!$V$11:$V$22</c:f>
              <c:numCache>
                <c:formatCode>"£"#,##0.00</c:formatCode>
                <c:ptCount val="12"/>
                <c:pt idx="0">
                  <c:v>-1.399999999999991</c:v>
                </c:pt>
                <c:pt idx="1">
                  <c:v>121.22999999999999</c:v>
                </c:pt>
                <c:pt idx="2">
                  <c:v>555.72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6-4915-BDB7-E0CD6033D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698047"/>
        <c:axId val="694687871"/>
      </c:barChart>
      <c:dateAx>
        <c:axId val="2016698047"/>
        <c:scaling>
          <c:orientation val="minMax"/>
        </c:scaling>
        <c:delete val="0"/>
        <c:axPos val="b"/>
        <c:numFmt formatCode="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687871"/>
        <c:crosses val="autoZero"/>
        <c:auto val="1"/>
        <c:lblOffset val="100"/>
        <c:baseTimeUnit val="months"/>
      </c:dateAx>
      <c:valAx>
        <c:axId val="694687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69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533398</xdr:colOff>
      <xdr:row>1</xdr:row>
      <xdr:rowOff>133350</xdr:rowOff>
    </xdr:from>
    <xdr:to>
      <xdr:col>40</xdr:col>
      <xdr:colOff>519544</xdr:colOff>
      <xdr:row>44</xdr:row>
      <xdr:rowOff>155864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A9C8EE-3532-4F0B-B898-91E7F0724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505402</xdr:colOff>
      <xdr:row>46</xdr:row>
      <xdr:rowOff>83126</xdr:rowOff>
    </xdr:from>
    <xdr:to>
      <xdr:col>40</xdr:col>
      <xdr:colOff>502227</xdr:colOff>
      <xdr:row>90</xdr:row>
      <xdr:rowOff>17317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150AA3-C1B7-44F1-A693-8AE9D8590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B2A6-A2E6-446D-901C-A6CE85A8A39D}">
  <dimension ref="B1:W344"/>
  <sheetViews>
    <sheetView tabSelected="1" topLeftCell="B1" zoomScale="70" zoomScaleNormal="70" workbookViewId="0">
      <pane ySplit="3" topLeftCell="A4" activePane="bottomLeft" state="frozen"/>
      <selection pane="bottomLeft" activeCell="W9" sqref="W9"/>
    </sheetView>
  </sheetViews>
  <sheetFormatPr defaultRowHeight="14.5" x14ac:dyDescent="0.35"/>
  <cols>
    <col min="3" max="3" width="11" style="15" bestFit="1" customWidth="1"/>
    <col min="4" max="4" width="23" style="15" bestFit="1" customWidth="1"/>
    <col min="5" max="6" width="25.6328125" style="15" bestFit="1" customWidth="1"/>
    <col min="7" max="7" width="13.453125" style="15" bestFit="1" customWidth="1"/>
    <col min="8" max="12" width="8.7265625" style="15"/>
    <col min="14" max="14" width="8.7265625" style="15"/>
    <col min="15" max="15" width="16.7265625" style="15" bestFit="1" customWidth="1"/>
    <col min="16" max="17" width="8.7265625" style="21"/>
    <col min="18" max="18" width="8.7265625" style="15"/>
    <col min="19" max="19" width="70.7265625" bestFit="1" customWidth="1"/>
    <col min="21" max="21" width="10.6328125" customWidth="1"/>
    <col min="22" max="22" width="14.26953125" bestFit="1" customWidth="1"/>
    <col min="23" max="23" width="16.1796875" bestFit="1" customWidth="1"/>
  </cols>
  <sheetData>
    <row r="1" spans="2:23" ht="15" thickBo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</row>
    <row r="2" spans="2:23" ht="15" thickBot="1" x14ac:dyDescent="0.4">
      <c r="B2" s="44" t="s">
        <v>10</v>
      </c>
      <c r="C2" s="56" t="s">
        <v>0</v>
      </c>
      <c r="D2" s="56" t="s">
        <v>1</v>
      </c>
      <c r="E2" s="56" t="s">
        <v>2</v>
      </c>
      <c r="F2" s="54" t="s">
        <v>3</v>
      </c>
      <c r="G2" s="51" t="s">
        <v>7</v>
      </c>
      <c r="H2" s="52"/>
      <c r="I2" s="53"/>
      <c r="J2" s="46" t="s">
        <v>8</v>
      </c>
      <c r="K2" s="47"/>
      <c r="L2" s="47"/>
      <c r="M2" s="47"/>
      <c r="N2" s="48" t="s">
        <v>27</v>
      </c>
      <c r="O2" s="49"/>
      <c r="P2" s="49"/>
      <c r="Q2" s="49"/>
      <c r="R2" s="50"/>
      <c r="S2" s="20" t="s">
        <v>86</v>
      </c>
    </row>
    <row r="3" spans="2:23" ht="15" thickBot="1" x14ac:dyDescent="0.4">
      <c r="B3" s="45"/>
      <c r="C3" s="57"/>
      <c r="D3" s="57"/>
      <c r="E3" s="57"/>
      <c r="F3" s="55"/>
      <c r="G3" s="9" t="s">
        <v>5</v>
      </c>
      <c r="H3" s="10" t="s">
        <v>4</v>
      </c>
      <c r="I3" s="11" t="s">
        <v>6</v>
      </c>
      <c r="J3" s="12" t="s">
        <v>5</v>
      </c>
      <c r="K3" s="10" t="s">
        <v>4</v>
      </c>
      <c r="L3" s="14" t="s">
        <v>9</v>
      </c>
      <c r="M3" s="10" t="s">
        <v>6</v>
      </c>
      <c r="N3" s="13" t="s">
        <v>28</v>
      </c>
      <c r="O3" s="13" t="s">
        <v>103</v>
      </c>
      <c r="P3" s="22" t="s">
        <v>75</v>
      </c>
      <c r="Q3" s="41" t="s">
        <v>242</v>
      </c>
      <c r="R3" s="19" t="s">
        <v>29</v>
      </c>
      <c r="S3" s="31"/>
    </row>
    <row r="4" spans="2:23" x14ac:dyDescent="0.35">
      <c r="B4" s="28">
        <v>1</v>
      </c>
      <c r="C4" s="8">
        <v>44199</v>
      </c>
      <c r="D4" s="29" t="s">
        <v>11</v>
      </c>
      <c r="E4" s="29" t="s">
        <v>12</v>
      </c>
      <c r="F4" s="29" t="s">
        <v>13</v>
      </c>
      <c r="G4" s="29">
        <v>1.3</v>
      </c>
      <c r="H4" s="29">
        <v>2</v>
      </c>
      <c r="I4" s="29">
        <v>0.56999999999999995</v>
      </c>
      <c r="J4" s="29" t="s">
        <v>14</v>
      </c>
      <c r="K4" s="29" t="s">
        <v>14</v>
      </c>
      <c r="L4" s="29" t="str">
        <f>IFERROR((J4-1)*K4,"-")</f>
        <v>-</v>
      </c>
      <c r="M4" s="29">
        <v>0</v>
      </c>
      <c r="N4" s="34">
        <f>I4+M4</f>
        <v>0.56999999999999995</v>
      </c>
      <c r="O4" s="34">
        <f>N4</f>
        <v>0.56999999999999995</v>
      </c>
      <c r="P4" s="35"/>
      <c r="Q4" s="35"/>
      <c r="R4" s="34">
        <v>1</v>
      </c>
      <c r="S4" s="36"/>
      <c r="U4" t="s">
        <v>30</v>
      </c>
    </row>
    <row r="5" spans="2:23" x14ac:dyDescent="0.35">
      <c r="B5" s="5">
        <v>2</v>
      </c>
      <c r="C5" s="4">
        <v>44199</v>
      </c>
      <c r="D5" s="3" t="s">
        <v>11</v>
      </c>
      <c r="E5" s="3" t="s">
        <v>15</v>
      </c>
      <c r="F5" s="3" t="s">
        <v>16</v>
      </c>
      <c r="G5" s="3">
        <v>1.51</v>
      </c>
      <c r="H5" s="3">
        <v>3</v>
      </c>
      <c r="I5" s="3">
        <v>-3</v>
      </c>
      <c r="J5" s="3">
        <v>3.25</v>
      </c>
      <c r="K5" s="3">
        <v>10</v>
      </c>
      <c r="L5" s="3">
        <f t="shared" ref="L5:L45" si="0">IFERROR((J5-1)*K5,"-")</f>
        <v>22.5</v>
      </c>
      <c r="M5" s="3">
        <v>6.07</v>
      </c>
      <c r="N5" s="7">
        <f t="shared" ref="N5:N17" si="1">I5+M5</f>
        <v>3.0700000000000003</v>
      </c>
      <c r="O5" s="7">
        <f>N5+N4</f>
        <v>3.64</v>
      </c>
      <c r="P5" s="32"/>
      <c r="Q5" s="32"/>
      <c r="R5" s="7">
        <v>1</v>
      </c>
      <c r="S5" s="37"/>
      <c r="U5" t="s">
        <v>247</v>
      </c>
    </row>
    <row r="6" spans="2:23" x14ac:dyDescent="0.35">
      <c r="B6" s="5">
        <v>3</v>
      </c>
      <c r="C6" s="4">
        <v>44199</v>
      </c>
      <c r="D6" s="3" t="s">
        <v>17</v>
      </c>
      <c r="E6" s="3" t="s">
        <v>18</v>
      </c>
      <c r="F6" s="3" t="s">
        <v>19</v>
      </c>
      <c r="G6" s="3">
        <v>1.51</v>
      </c>
      <c r="H6" s="3">
        <v>3</v>
      </c>
      <c r="I6" s="3">
        <v>-3</v>
      </c>
      <c r="J6" s="3">
        <v>6.8</v>
      </c>
      <c r="K6" s="3">
        <v>10</v>
      </c>
      <c r="L6" s="3">
        <f t="shared" si="0"/>
        <v>58</v>
      </c>
      <c r="M6" s="3">
        <v>9.5</v>
      </c>
      <c r="N6" s="7">
        <f t="shared" si="1"/>
        <v>6.5</v>
      </c>
      <c r="O6" s="7">
        <f>N6+O5</f>
        <v>10.14</v>
      </c>
      <c r="P6" s="32"/>
      <c r="Q6" s="32"/>
      <c r="R6" s="7">
        <v>1</v>
      </c>
      <c r="S6" s="37"/>
    </row>
    <row r="7" spans="2:23" x14ac:dyDescent="0.35">
      <c r="B7" s="5">
        <v>4</v>
      </c>
      <c r="C7" s="4">
        <v>44199</v>
      </c>
      <c r="D7" s="3" t="s">
        <v>11</v>
      </c>
      <c r="E7" s="3" t="s">
        <v>20</v>
      </c>
      <c r="F7" s="3" t="s">
        <v>21</v>
      </c>
      <c r="G7" s="3">
        <v>1.64</v>
      </c>
      <c r="H7" s="3">
        <v>5</v>
      </c>
      <c r="I7" s="3">
        <v>3.04</v>
      </c>
      <c r="J7" s="3" t="s">
        <v>14</v>
      </c>
      <c r="K7" s="3" t="s">
        <v>14</v>
      </c>
      <c r="L7" s="3" t="str">
        <f t="shared" si="0"/>
        <v>-</v>
      </c>
      <c r="M7" s="3">
        <v>0</v>
      </c>
      <c r="N7" s="7">
        <f t="shared" si="1"/>
        <v>3.04</v>
      </c>
      <c r="O7" s="7">
        <f>N7+O6</f>
        <v>13.18</v>
      </c>
      <c r="P7" s="32"/>
      <c r="Q7" s="32"/>
      <c r="R7" s="7">
        <v>1</v>
      </c>
      <c r="S7" s="37"/>
      <c r="U7" s="7" t="s">
        <v>160</v>
      </c>
      <c r="V7" s="1" t="s">
        <v>346</v>
      </c>
      <c r="W7" s="1" t="s">
        <v>347</v>
      </c>
    </row>
    <row r="8" spans="2:23" x14ac:dyDescent="0.35">
      <c r="B8" s="5">
        <v>5</v>
      </c>
      <c r="C8" s="4">
        <v>44199</v>
      </c>
      <c r="D8" s="3" t="s">
        <v>17</v>
      </c>
      <c r="E8" s="3" t="s">
        <v>22</v>
      </c>
      <c r="F8" s="3" t="s">
        <v>23</v>
      </c>
      <c r="G8" s="3">
        <v>1.5</v>
      </c>
      <c r="H8" s="3">
        <v>5</v>
      </c>
      <c r="I8" s="3">
        <v>2.37</v>
      </c>
      <c r="J8" s="3" t="s">
        <v>14</v>
      </c>
      <c r="K8" s="3" t="s">
        <v>14</v>
      </c>
      <c r="L8" s="3" t="str">
        <f t="shared" si="0"/>
        <v>-</v>
      </c>
      <c r="M8" s="3">
        <v>0</v>
      </c>
      <c r="N8" s="7">
        <f t="shared" si="1"/>
        <v>2.37</v>
      </c>
      <c r="O8" s="7">
        <f t="shared" ref="O8:O71" si="2">N8+O7</f>
        <v>15.55</v>
      </c>
      <c r="P8" s="32"/>
      <c r="Q8" s="32"/>
      <c r="R8" s="7">
        <v>1</v>
      </c>
      <c r="S8" s="37"/>
      <c r="U8" s="26">
        <f>SUM(N4:N344)</f>
        <v>675.5500000000003</v>
      </c>
      <c r="V8" s="42">
        <f>((SUM(R4:R344))/B214)</f>
        <v>0.92417061611374407</v>
      </c>
      <c r="W8" s="42">
        <f>(COUNTIF(I4:I214,"&gt;0"))/B214</f>
        <v>0.67298578199052128</v>
      </c>
    </row>
    <row r="9" spans="2:23" x14ac:dyDescent="0.35">
      <c r="B9" s="5">
        <v>6</v>
      </c>
      <c r="C9" s="4">
        <v>44199</v>
      </c>
      <c r="D9" s="3" t="s">
        <v>24</v>
      </c>
      <c r="E9" s="3" t="s">
        <v>25</v>
      </c>
      <c r="F9" s="3" t="s">
        <v>26</v>
      </c>
      <c r="G9" s="3">
        <v>1.5</v>
      </c>
      <c r="H9" s="3">
        <v>5</v>
      </c>
      <c r="I9" s="3">
        <v>2.37</v>
      </c>
      <c r="J9" s="3" t="s">
        <v>14</v>
      </c>
      <c r="K9" s="3" t="s">
        <v>14</v>
      </c>
      <c r="L9" s="3" t="str">
        <f t="shared" si="0"/>
        <v>-</v>
      </c>
      <c r="M9" s="3">
        <v>0</v>
      </c>
      <c r="N9" s="7">
        <f t="shared" si="1"/>
        <v>2.37</v>
      </c>
      <c r="O9" s="7">
        <f t="shared" si="2"/>
        <v>17.920000000000002</v>
      </c>
      <c r="P9" s="32"/>
      <c r="Q9" s="32"/>
      <c r="R9" s="7">
        <v>1</v>
      </c>
      <c r="S9" s="37"/>
    </row>
    <row r="10" spans="2:23" x14ac:dyDescent="0.35">
      <c r="B10" s="5">
        <v>7</v>
      </c>
      <c r="C10" s="4">
        <v>44201</v>
      </c>
      <c r="D10" s="3" t="s">
        <v>31</v>
      </c>
      <c r="E10" s="3" t="s">
        <v>32</v>
      </c>
      <c r="F10" s="3" t="s">
        <v>33</v>
      </c>
      <c r="G10" s="3">
        <v>2</v>
      </c>
      <c r="H10" s="3">
        <v>5</v>
      </c>
      <c r="I10" s="3">
        <v>-5</v>
      </c>
      <c r="J10" s="3">
        <v>3.5</v>
      </c>
      <c r="K10" s="3">
        <v>10</v>
      </c>
      <c r="L10" s="3">
        <f t="shared" si="0"/>
        <v>25</v>
      </c>
      <c r="M10" s="3">
        <v>9.5</v>
      </c>
      <c r="N10" s="7">
        <f t="shared" si="1"/>
        <v>4.5</v>
      </c>
      <c r="O10" s="7">
        <f t="shared" si="2"/>
        <v>22.42</v>
      </c>
      <c r="P10" s="32"/>
      <c r="Q10" s="32"/>
      <c r="R10" s="7">
        <v>1</v>
      </c>
      <c r="S10" s="37"/>
      <c r="U10" s="43">
        <v>2021</v>
      </c>
      <c r="V10" s="43"/>
    </row>
    <row r="11" spans="2:23" x14ac:dyDescent="0.35">
      <c r="B11" s="5">
        <v>8</v>
      </c>
      <c r="C11" s="4">
        <v>44202</v>
      </c>
      <c r="D11" s="3" t="s">
        <v>11</v>
      </c>
      <c r="E11" s="3" t="s">
        <v>34</v>
      </c>
      <c r="F11" s="3" t="s">
        <v>12</v>
      </c>
      <c r="G11" s="3">
        <v>1.51</v>
      </c>
      <c r="H11" s="3">
        <v>3</v>
      </c>
      <c r="I11" s="3">
        <v>1.45</v>
      </c>
      <c r="J11" s="3" t="s">
        <v>14</v>
      </c>
      <c r="K11" s="3" t="s">
        <v>14</v>
      </c>
      <c r="L11" s="3" t="str">
        <f t="shared" si="0"/>
        <v>-</v>
      </c>
      <c r="M11" s="3">
        <v>0</v>
      </c>
      <c r="N11" s="7">
        <f t="shared" si="1"/>
        <v>1.45</v>
      </c>
      <c r="O11" s="7">
        <f t="shared" si="2"/>
        <v>23.87</v>
      </c>
      <c r="P11" s="32"/>
      <c r="Q11" s="32"/>
      <c r="R11" s="7">
        <v>1</v>
      </c>
      <c r="S11" s="37"/>
      <c r="U11" s="27">
        <v>44197</v>
      </c>
      <c r="V11" s="26">
        <f>SUMIFS(N4:N370,C4:C370,"&gt;="&amp;U11,C4:C370,"&lt;="&amp;EOMONTH(U11,0))</f>
        <v>-1.399999999999991</v>
      </c>
    </row>
    <row r="12" spans="2:23" x14ac:dyDescent="0.35">
      <c r="B12" s="5">
        <v>9</v>
      </c>
      <c r="C12" s="4">
        <v>44202</v>
      </c>
      <c r="D12" s="3" t="s">
        <v>11</v>
      </c>
      <c r="E12" s="3" t="s">
        <v>35</v>
      </c>
      <c r="F12" s="3" t="s">
        <v>36</v>
      </c>
      <c r="G12" s="3">
        <v>2.3199999999999998</v>
      </c>
      <c r="H12" s="3">
        <v>5</v>
      </c>
      <c r="I12" s="3">
        <v>-5</v>
      </c>
      <c r="J12" s="3">
        <v>5.0999999999999996</v>
      </c>
      <c r="K12" s="3">
        <v>10</v>
      </c>
      <c r="L12" s="3">
        <f t="shared" si="0"/>
        <v>41</v>
      </c>
      <c r="M12" s="3">
        <v>9.5</v>
      </c>
      <c r="N12" s="7">
        <f t="shared" si="1"/>
        <v>4.5</v>
      </c>
      <c r="O12" s="7">
        <f t="shared" si="2"/>
        <v>28.37</v>
      </c>
      <c r="P12" s="32"/>
      <c r="Q12" s="32"/>
      <c r="R12" s="7">
        <v>1</v>
      </c>
      <c r="S12" s="37"/>
      <c r="U12" s="27">
        <v>44228</v>
      </c>
      <c r="V12" s="26">
        <f t="shared" ref="V12:V22" si="3">SUMIFS(N5:N371,C5:C371,"&gt;="&amp;U12,C5:C371,"&lt;="&amp;EOMONTH(U12,0))</f>
        <v>121.22999999999999</v>
      </c>
    </row>
    <row r="13" spans="2:23" x14ac:dyDescent="0.35">
      <c r="B13" s="5">
        <v>10</v>
      </c>
      <c r="C13" s="4">
        <v>44202</v>
      </c>
      <c r="D13" s="3" t="s">
        <v>31</v>
      </c>
      <c r="E13" s="3" t="s">
        <v>37</v>
      </c>
      <c r="F13" s="3" t="s">
        <v>38</v>
      </c>
      <c r="G13" s="3">
        <v>1.74</v>
      </c>
      <c r="H13" s="3">
        <v>5</v>
      </c>
      <c r="I13" s="3">
        <v>3.51</v>
      </c>
      <c r="J13" s="3" t="s">
        <v>14</v>
      </c>
      <c r="K13" s="3" t="s">
        <v>14</v>
      </c>
      <c r="L13" s="3" t="str">
        <f t="shared" si="0"/>
        <v>-</v>
      </c>
      <c r="M13" s="3">
        <v>0</v>
      </c>
      <c r="N13" s="7">
        <f t="shared" si="1"/>
        <v>3.51</v>
      </c>
      <c r="O13" s="7">
        <f t="shared" si="2"/>
        <v>31.880000000000003</v>
      </c>
      <c r="P13" s="32"/>
      <c r="Q13" s="32"/>
      <c r="R13" s="7">
        <v>1</v>
      </c>
      <c r="S13" s="37"/>
      <c r="U13" s="27">
        <v>44256</v>
      </c>
      <c r="V13" s="26">
        <f t="shared" si="3"/>
        <v>555.72</v>
      </c>
    </row>
    <row r="14" spans="2:23" x14ac:dyDescent="0.35">
      <c r="B14" s="5">
        <v>11</v>
      </c>
      <c r="C14" s="4">
        <v>44202</v>
      </c>
      <c r="D14" s="3" t="s">
        <v>11</v>
      </c>
      <c r="E14" s="3" t="s">
        <v>39</v>
      </c>
      <c r="F14" s="3" t="s">
        <v>40</v>
      </c>
      <c r="G14" s="3">
        <v>1.64</v>
      </c>
      <c r="H14" s="3">
        <v>7</v>
      </c>
      <c r="I14" s="3">
        <v>-7</v>
      </c>
      <c r="J14" s="3">
        <v>8</v>
      </c>
      <c r="K14" s="3">
        <v>10</v>
      </c>
      <c r="L14" s="3">
        <f t="shared" si="0"/>
        <v>70</v>
      </c>
      <c r="M14" s="3">
        <v>9.5</v>
      </c>
      <c r="N14" s="7">
        <f t="shared" si="1"/>
        <v>2.5</v>
      </c>
      <c r="O14" s="7">
        <f t="shared" si="2"/>
        <v>34.380000000000003</v>
      </c>
      <c r="P14" s="32"/>
      <c r="Q14" s="32"/>
      <c r="R14" s="7">
        <v>1</v>
      </c>
      <c r="S14" s="37"/>
      <c r="U14" s="27">
        <v>44287</v>
      </c>
      <c r="V14" s="26">
        <f t="shared" si="3"/>
        <v>0</v>
      </c>
    </row>
    <row r="15" spans="2:23" x14ac:dyDescent="0.35">
      <c r="B15" s="5">
        <v>12</v>
      </c>
      <c r="C15" s="4">
        <v>44202</v>
      </c>
      <c r="D15" s="3" t="s">
        <v>41</v>
      </c>
      <c r="E15" s="3" t="s">
        <v>42</v>
      </c>
      <c r="F15" s="3" t="s">
        <v>43</v>
      </c>
      <c r="G15" s="3">
        <v>1.5</v>
      </c>
      <c r="H15" s="3">
        <v>5</v>
      </c>
      <c r="I15" s="3">
        <v>2.37</v>
      </c>
      <c r="J15" s="3" t="s">
        <v>14</v>
      </c>
      <c r="K15" s="3" t="s">
        <v>14</v>
      </c>
      <c r="L15" s="3" t="str">
        <f t="shared" si="0"/>
        <v>-</v>
      </c>
      <c r="M15" s="3">
        <v>0</v>
      </c>
      <c r="N15" s="7">
        <f t="shared" si="1"/>
        <v>2.37</v>
      </c>
      <c r="O15" s="7">
        <f t="shared" si="2"/>
        <v>36.75</v>
      </c>
      <c r="P15" s="32"/>
      <c r="Q15" s="32"/>
      <c r="R15" s="7">
        <v>1</v>
      </c>
      <c r="S15" s="37"/>
      <c r="U15" s="27">
        <v>44317</v>
      </c>
      <c r="V15" s="26">
        <f t="shared" si="3"/>
        <v>0</v>
      </c>
    </row>
    <row r="16" spans="2:23" x14ac:dyDescent="0.35">
      <c r="B16" s="5">
        <v>13</v>
      </c>
      <c r="C16" s="18">
        <v>44203</v>
      </c>
      <c r="D16" s="7" t="s">
        <v>45</v>
      </c>
      <c r="E16" s="7" t="s">
        <v>46</v>
      </c>
      <c r="F16" s="7" t="s">
        <v>47</v>
      </c>
      <c r="G16" s="7">
        <v>1.58</v>
      </c>
      <c r="H16" s="7">
        <v>5</v>
      </c>
      <c r="I16" s="7">
        <v>2.75</v>
      </c>
      <c r="J16" s="3" t="s">
        <v>14</v>
      </c>
      <c r="K16" s="3" t="s">
        <v>14</v>
      </c>
      <c r="L16" s="3" t="str">
        <f t="shared" si="0"/>
        <v>-</v>
      </c>
      <c r="M16" s="3">
        <v>0</v>
      </c>
      <c r="N16" s="7">
        <f t="shared" si="1"/>
        <v>2.75</v>
      </c>
      <c r="O16" s="7">
        <f t="shared" si="2"/>
        <v>39.5</v>
      </c>
      <c r="P16" s="32"/>
      <c r="Q16" s="32"/>
      <c r="R16" s="7">
        <v>1</v>
      </c>
      <c r="S16" s="37"/>
      <c r="U16" s="27">
        <v>44348</v>
      </c>
      <c r="V16" s="26">
        <f t="shared" si="3"/>
        <v>0</v>
      </c>
    </row>
    <row r="17" spans="2:22" x14ac:dyDescent="0.35">
      <c r="B17" s="5">
        <v>14</v>
      </c>
      <c r="C17" s="18">
        <v>44203</v>
      </c>
      <c r="D17" s="7" t="s">
        <v>48</v>
      </c>
      <c r="E17" s="7" t="s">
        <v>49</v>
      </c>
      <c r="F17" s="7" t="s">
        <v>50</v>
      </c>
      <c r="G17" s="7">
        <v>1.6</v>
      </c>
      <c r="H17" s="7">
        <v>5</v>
      </c>
      <c r="I17" s="7">
        <v>2.85</v>
      </c>
      <c r="J17" s="3" t="s">
        <v>14</v>
      </c>
      <c r="K17" s="3" t="s">
        <v>14</v>
      </c>
      <c r="L17" s="3" t="str">
        <f t="shared" si="0"/>
        <v>-</v>
      </c>
      <c r="M17" s="3">
        <v>0</v>
      </c>
      <c r="N17" s="7">
        <f t="shared" si="1"/>
        <v>2.85</v>
      </c>
      <c r="O17" s="7">
        <f t="shared" si="2"/>
        <v>42.35</v>
      </c>
      <c r="P17" s="32"/>
      <c r="Q17" s="32"/>
      <c r="R17" s="7">
        <v>1</v>
      </c>
      <c r="S17" s="37"/>
      <c r="U17" s="27">
        <v>44378</v>
      </c>
      <c r="V17" s="26">
        <f t="shared" si="3"/>
        <v>0</v>
      </c>
    </row>
    <row r="18" spans="2:22" x14ac:dyDescent="0.35">
      <c r="B18" s="5">
        <v>15</v>
      </c>
      <c r="C18" s="18">
        <v>44204</v>
      </c>
      <c r="D18" s="7" t="s">
        <v>48</v>
      </c>
      <c r="E18" s="7" t="s">
        <v>51</v>
      </c>
      <c r="F18" s="7" t="s">
        <v>52</v>
      </c>
      <c r="G18" s="7">
        <v>1.5</v>
      </c>
      <c r="H18" s="7">
        <v>6</v>
      </c>
      <c r="I18" s="7">
        <v>-6</v>
      </c>
      <c r="J18" s="7">
        <v>10.5</v>
      </c>
      <c r="K18" s="7">
        <v>7</v>
      </c>
      <c r="L18" s="3">
        <f t="shared" si="0"/>
        <v>66.5</v>
      </c>
      <c r="M18" s="3">
        <v>6.65</v>
      </c>
      <c r="N18" s="7">
        <f t="shared" ref="N18:N45" si="4">I18+M18</f>
        <v>0.65000000000000036</v>
      </c>
      <c r="O18" s="7">
        <f t="shared" si="2"/>
        <v>43</v>
      </c>
      <c r="P18" s="32"/>
      <c r="Q18" s="32"/>
      <c r="R18" s="7">
        <v>1</v>
      </c>
      <c r="S18" s="37"/>
      <c r="U18" s="27">
        <v>44409</v>
      </c>
      <c r="V18" s="26">
        <f t="shared" si="3"/>
        <v>0</v>
      </c>
    </row>
    <row r="19" spans="2:22" x14ac:dyDescent="0.35">
      <c r="B19" s="5">
        <v>16</v>
      </c>
      <c r="C19" s="18">
        <v>44205</v>
      </c>
      <c r="D19" s="7" t="s">
        <v>11</v>
      </c>
      <c r="E19" s="7" t="s">
        <v>20</v>
      </c>
      <c r="F19" s="7" t="s">
        <v>53</v>
      </c>
      <c r="G19" s="7">
        <v>1.53</v>
      </c>
      <c r="H19" s="7">
        <v>6</v>
      </c>
      <c r="I19" s="7">
        <v>3.02</v>
      </c>
      <c r="J19" s="7" t="s">
        <v>14</v>
      </c>
      <c r="K19" s="7" t="s">
        <v>14</v>
      </c>
      <c r="L19" s="3" t="str">
        <f t="shared" si="0"/>
        <v>-</v>
      </c>
      <c r="M19" s="3">
        <v>0</v>
      </c>
      <c r="N19" s="7">
        <f t="shared" si="4"/>
        <v>3.02</v>
      </c>
      <c r="O19" s="7">
        <f t="shared" si="2"/>
        <v>46.02</v>
      </c>
      <c r="P19" s="32"/>
      <c r="Q19" s="32"/>
      <c r="R19" s="7">
        <v>1</v>
      </c>
      <c r="S19" s="37"/>
      <c r="U19" s="27">
        <v>44440</v>
      </c>
      <c r="V19" s="26">
        <f t="shared" si="3"/>
        <v>0</v>
      </c>
    </row>
    <row r="20" spans="2:22" x14ac:dyDescent="0.35">
      <c r="B20" s="5">
        <v>17</v>
      </c>
      <c r="C20" s="18">
        <v>44205</v>
      </c>
      <c r="D20" s="7" t="s">
        <v>17</v>
      </c>
      <c r="E20" s="7" t="s">
        <v>54</v>
      </c>
      <c r="F20" s="7" t="s">
        <v>55</v>
      </c>
      <c r="G20" s="7">
        <v>1.9</v>
      </c>
      <c r="H20" s="7">
        <v>5</v>
      </c>
      <c r="I20" s="7">
        <v>-5</v>
      </c>
      <c r="J20" s="7">
        <v>4.4000000000000004</v>
      </c>
      <c r="K20" s="7">
        <v>12</v>
      </c>
      <c r="L20" s="3">
        <f t="shared" si="0"/>
        <v>40.800000000000004</v>
      </c>
      <c r="M20" s="3">
        <v>11.4</v>
      </c>
      <c r="N20" s="7">
        <f t="shared" si="4"/>
        <v>6.4</v>
      </c>
      <c r="O20" s="7">
        <f t="shared" si="2"/>
        <v>52.42</v>
      </c>
      <c r="P20" s="32"/>
      <c r="Q20" s="32"/>
      <c r="R20" s="7">
        <v>1</v>
      </c>
      <c r="S20" s="37"/>
      <c r="U20" s="27">
        <v>44470</v>
      </c>
      <c r="V20" s="26">
        <f t="shared" si="3"/>
        <v>0</v>
      </c>
    </row>
    <row r="21" spans="2:22" x14ac:dyDescent="0.35">
      <c r="B21" s="5">
        <v>18</v>
      </c>
      <c r="C21" s="18">
        <v>44205</v>
      </c>
      <c r="D21" s="7" t="s">
        <v>56</v>
      </c>
      <c r="E21" s="7" t="s">
        <v>57</v>
      </c>
      <c r="F21" s="7" t="s">
        <v>58</v>
      </c>
      <c r="G21" s="7">
        <v>1.6</v>
      </c>
      <c r="H21" s="7">
        <v>6</v>
      </c>
      <c r="I21" s="7">
        <v>-6</v>
      </c>
      <c r="J21" s="7">
        <v>5.23</v>
      </c>
      <c r="K21" s="7">
        <v>10.220000000000001</v>
      </c>
      <c r="L21" s="3">
        <f t="shared" si="0"/>
        <v>43.23060000000001</v>
      </c>
      <c r="M21" s="3">
        <v>-15</v>
      </c>
      <c r="N21" s="7">
        <f t="shared" si="4"/>
        <v>-21</v>
      </c>
      <c r="O21" s="7">
        <f t="shared" si="2"/>
        <v>31.42</v>
      </c>
      <c r="P21" s="32" t="s">
        <v>76</v>
      </c>
      <c r="Q21" s="32"/>
      <c r="R21" s="7">
        <v>0</v>
      </c>
      <c r="S21" s="37" t="s">
        <v>87</v>
      </c>
      <c r="U21" s="27">
        <v>44501</v>
      </c>
      <c r="V21" s="26">
        <f t="shared" si="3"/>
        <v>0</v>
      </c>
    </row>
    <row r="22" spans="2:22" x14ac:dyDescent="0.35">
      <c r="B22" s="5">
        <v>19</v>
      </c>
      <c r="C22" s="18">
        <v>44205</v>
      </c>
      <c r="D22" s="7" t="s">
        <v>11</v>
      </c>
      <c r="E22" s="7" t="s">
        <v>44</v>
      </c>
      <c r="F22" s="7" t="s">
        <v>59</v>
      </c>
      <c r="G22" s="7">
        <v>1.6</v>
      </c>
      <c r="H22" s="7">
        <v>6</v>
      </c>
      <c r="I22" s="7">
        <v>3.42</v>
      </c>
      <c r="J22" s="7" t="s">
        <v>14</v>
      </c>
      <c r="K22" s="7" t="s">
        <v>14</v>
      </c>
      <c r="L22" s="3" t="str">
        <f t="shared" si="0"/>
        <v>-</v>
      </c>
      <c r="M22" s="3">
        <v>0</v>
      </c>
      <c r="N22" s="7">
        <f t="shared" si="4"/>
        <v>3.42</v>
      </c>
      <c r="O22" s="7">
        <f t="shared" si="2"/>
        <v>34.840000000000003</v>
      </c>
      <c r="P22" s="32"/>
      <c r="Q22" s="32"/>
      <c r="R22" s="7">
        <v>1</v>
      </c>
      <c r="S22" s="37"/>
      <c r="U22" s="27">
        <v>44531</v>
      </c>
      <c r="V22" s="26">
        <f t="shared" si="3"/>
        <v>0</v>
      </c>
    </row>
    <row r="23" spans="2:22" x14ac:dyDescent="0.35">
      <c r="B23" s="5">
        <v>20</v>
      </c>
      <c r="C23" s="18">
        <v>44205</v>
      </c>
      <c r="D23" s="7" t="s">
        <v>41</v>
      </c>
      <c r="E23" s="7" t="s">
        <v>60</v>
      </c>
      <c r="F23" s="7" t="s">
        <v>61</v>
      </c>
      <c r="G23" s="7">
        <v>1.6</v>
      </c>
      <c r="H23" s="7">
        <v>6</v>
      </c>
      <c r="I23" s="7">
        <v>3.42</v>
      </c>
      <c r="J23" s="7" t="s">
        <v>14</v>
      </c>
      <c r="K23" s="7" t="s">
        <v>14</v>
      </c>
      <c r="L23" s="3" t="str">
        <f t="shared" si="0"/>
        <v>-</v>
      </c>
      <c r="M23" s="3">
        <v>0</v>
      </c>
      <c r="N23" s="7">
        <f t="shared" si="4"/>
        <v>3.42</v>
      </c>
      <c r="O23" s="7">
        <f t="shared" si="2"/>
        <v>38.260000000000005</v>
      </c>
      <c r="P23" s="32"/>
      <c r="Q23" s="32"/>
      <c r="R23" s="7">
        <v>1</v>
      </c>
      <c r="S23" s="37"/>
    </row>
    <row r="24" spans="2:22" x14ac:dyDescent="0.35">
      <c r="B24" s="5">
        <v>21</v>
      </c>
      <c r="C24" s="18">
        <v>44205</v>
      </c>
      <c r="D24" s="7" t="s">
        <v>41</v>
      </c>
      <c r="E24" s="7" t="s">
        <v>62</v>
      </c>
      <c r="F24" s="7" t="s">
        <v>63</v>
      </c>
      <c r="G24" s="7">
        <v>1.6</v>
      </c>
      <c r="H24" s="7">
        <v>6</v>
      </c>
      <c r="I24" s="7">
        <v>3.42</v>
      </c>
      <c r="J24" s="7" t="s">
        <v>14</v>
      </c>
      <c r="K24" s="7" t="s">
        <v>14</v>
      </c>
      <c r="L24" s="3" t="str">
        <f t="shared" si="0"/>
        <v>-</v>
      </c>
      <c r="M24" s="3">
        <v>0</v>
      </c>
      <c r="N24" s="7">
        <f t="shared" si="4"/>
        <v>3.42</v>
      </c>
      <c r="O24" s="7">
        <f t="shared" si="2"/>
        <v>41.680000000000007</v>
      </c>
      <c r="P24" s="32"/>
      <c r="Q24" s="32"/>
      <c r="R24" s="7">
        <v>1</v>
      </c>
      <c r="S24" s="37"/>
    </row>
    <row r="25" spans="2:22" x14ac:dyDescent="0.35">
      <c r="B25" s="5">
        <v>22</v>
      </c>
      <c r="C25" s="18">
        <v>44205</v>
      </c>
      <c r="D25" s="7" t="s">
        <v>24</v>
      </c>
      <c r="E25" s="7" t="s">
        <v>64</v>
      </c>
      <c r="F25" s="7" t="s">
        <v>65</v>
      </c>
      <c r="G25" s="7">
        <v>1.5</v>
      </c>
      <c r="H25" s="7">
        <v>6</v>
      </c>
      <c r="I25" s="7">
        <v>-6</v>
      </c>
      <c r="J25" s="7">
        <v>4.3899999999999997</v>
      </c>
      <c r="K25" s="7">
        <v>14.6</v>
      </c>
      <c r="L25" s="3">
        <f t="shared" si="0"/>
        <v>49.493999999999993</v>
      </c>
      <c r="M25" s="3">
        <v>-19.010000000000002</v>
      </c>
      <c r="N25" s="7">
        <f t="shared" si="4"/>
        <v>-25.01</v>
      </c>
      <c r="O25" s="7">
        <f t="shared" si="2"/>
        <v>16.670000000000005</v>
      </c>
      <c r="P25" s="32" t="s">
        <v>76</v>
      </c>
      <c r="Q25" s="32"/>
      <c r="R25" s="7">
        <v>0</v>
      </c>
      <c r="S25" s="37" t="s">
        <v>88</v>
      </c>
    </row>
    <row r="26" spans="2:22" x14ac:dyDescent="0.35">
      <c r="B26" s="5">
        <v>23</v>
      </c>
      <c r="C26" s="18">
        <v>44206</v>
      </c>
      <c r="D26" s="7" t="s">
        <v>11</v>
      </c>
      <c r="E26" s="7" t="s">
        <v>15</v>
      </c>
      <c r="F26" s="7" t="s">
        <v>12</v>
      </c>
      <c r="G26" s="7">
        <v>1.43</v>
      </c>
      <c r="H26" s="7">
        <v>6</v>
      </c>
      <c r="I26" s="7">
        <v>3.02</v>
      </c>
      <c r="J26" s="7" t="s">
        <v>14</v>
      </c>
      <c r="K26" s="7" t="s">
        <v>14</v>
      </c>
      <c r="L26" s="3" t="str">
        <f t="shared" si="0"/>
        <v>-</v>
      </c>
      <c r="M26" s="3">
        <v>0</v>
      </c>
      <c r="N26" s="7">
        <f t="shared" si="4"/>
        <v>3.02</v>
      </c>
      <c r="O26" s="7">
        <f t="shared" si="2"/>
        <v>19.690000000000005</v>
      </c>
      <c r="P26" s="32"/>
      <c r="Q26" s="32"/>
      <c r="R26" s="7">
        <v>1</v>
      </c>
      <c r="S26" s="37"/>
    </row>
    <row r="27" spans="2:22" x14ac:dyDescent="0.35">
      <c r="B27" s="5">
        <v>24</v>
      </c>
      <c r="C27" s="18">
        <v>44206</v>
      </c>
      <c r="D27" s="7" t="s">
        <v>45</v>
      </c>
      <c r="E27" s="7" t="s">
        <v>47</v>
      </c>
      <c r="F27" s="7" t="s">
        <v>66</v>
      </c>
      <c r="G27" s="7">
        <v>1.5</v>
      </c>
      <c r="H27" s="7">
        <v>3.6</v>
      </c>
      <c r="I27" s="7">
        <v>1.71</v>
      </c>
      <c r="J27" s="7" t="s">
        <v>14</v>
      </c>
      <c r="K27" s="7" t="s">
        <v>14</v>
      </c>
      <c r="L27" s="3" t="str">
        <f t="shared" si="0"/>
        <v>-</v>
      </c>
      <c r="M27" s="3">
        <v>0</v>
      </c>
      <c r="N27" s="7">
        <f t="shared" si="4"/>
        <v>1.71</v>
      </c>
      <c r="O27" s="7">
        <f t="shared" si="2"/>
        <v>21.400000000000006</v>
      </c>
      <c r="P27" s="32"/>
      <c r="Q27" s="32"/>
      <c r="R27" s="7">
        <v>1</v>
      </c>
      <c r="S27" s="37"/>
    </row>
    <row r="28" spans="2:22" x14ac:dyDescent="0.35">
      <c r="B28" s="5">
        <v>25</v>
      </c>
      <c r="C28" s="18">
        <v>44206</v>
      </c>
      <c r="D28" s="7" t="s">
        <v>56</v>
      </c>
      <c r="E28" s="7" t="s">
        <v>67</v>
      </c>
      <c r="F28" s="7" t="s">
        <v>68</v>
      </c>
      <c r="G28" s="7">
        <v>1.25</v>
      </c>
      <c r="H28" s="7">
        <v>5</v>
      </c>
      <c r="I28" s="7">
        <v>1.19</v>
      </c>
      <c r="J28" s="7" t="s">
        <v>14</v>
      </c>
      <c r="K28" s="7" t="s">
        <v>14</v>
      </c>
      <c r="L28" s="3" t="str">
        <f t="shared" si="0"/>
        <v>-</v>
      </c>
      <c r="M28" s="3">
        <v>0</v>
      </c>
      <c r="N28" s="7">
        <f t="shared" si="4"/>
        <v>1.19</v>
      </c>
      <c r="O28" s="7">
        <f t="shared" si="2"/>
        <v>22.590000000000007</v>
      </c>
      <c r="P28" s="32"/>
      <c r="Q28" s="32"/>
      <c r="R28" s="7">
        <v>1</v>
      </c>
      <c r="S28" s="37"/>
    </row>
    <row r="29" spans="2:22" x14ac:dyDescent="0.35">
      <c r="B29" s="5">
        <v>26</v>
      </c>
      <c r="C29" s="18">
        <v>44206</v>
      </c>
      <c r="D29" s="7" t="s">
        <v>69</v>
      </c>
      <c r="E29" s="7" t="s">
        <v>70</v>
      </c>
      <c r="F29" s="7" t="s">
        <v>71</v>
      </c>
      <c r="G29" s="7">
        <v>1.65</v>
      </c>
      <c r="H29" s="7">
        <v>10</v>
      </c>
      <c r="I29" s="7">
        <v>6.17</v>
      </c>
      <c r="J29" s="7" t="s">
        <v>14</v>
      </c>
      <c r="K29" s="7" t="s">
        <v>14</v>
      </c>
      <c r="L29" s="3" t="str">
        <f t="shared" si="0"/>
        <v>-</v>
      </c>
      <c r="M29" s="3">
        <v>0</v>
      </c>
      <c r="N29" s="7">
        <f t="shared" si="4"/>
        <v>6.17</v>
      </c>
      <c r="O29" s="7">
        <f t="shared" si="2"/>
        <v>28.760000000000005</v>
      </c>
      <c r="P29" s="32"/>
      <c r="Q29" s="32"/>
      <c r="R29" s="7">
        <v>1</v>
      </c>
      <c r="S29" s="37"/>
    </row>
    <row r="30" spans="2:22" x14ac:dyDescent="0.35">
      <c r="B30" s="5">
        <v>27</v>
      </c>
      <c r="C30" s="18">
        <v>44206</v>
      </c>
      <c r="D30" s="7" t="s">
        <v>56</v>
      </c>
      <c r="E30" s="7" t="s">
        <v>72</v>
      </c>
      <c r="F30" s="7" t="s">
        <v>73</v>
      </c>
      <c r="G30" s="7">
        <v>1.26</v>
      </c>
      <c r="H30" s="7">
        <v>5</v>
      </c>
      <c r="I30" s="7">
        <v>1.23</v>
      </c>
      <c r="J30" s="7" t="s">
        <v>14</v>
      </c>
      <c r="K30" s="7" t="s">
        <v>14</v>
      </c>
      <c r="L30" s="3" t="str">
        <f t="shared" si="0"/>
        <v>-</v>
      </c>
      <c r="M30" s="3">
        <v>0</v>
      </c>
      <c r="N30" s="7">
        <f t="shared" si="4"/>
        <v>1.23</v>
      </c>
      <c r="O30" s="7">
        <f t="shared" si="2"/>
        <v>29.990000000000006</v>
      </c>
      <c r="P30" s="32"/>
      <c r="Q30" s="32"/>
      <c r="R30" s="7">
        <v>1</v>
      </c>
      <c r="S30" s="37"/>
    </row>
    <row r="31" spans="2:22" x14ac:dyDescent="0.35">
      <c r="B31" s="5">
        <v>28</v>
      </c>
      <c r="C31" s="18">
        <v>44206</v>
      </c>
      <c r="D31" s="7" t="s">
        <v>11</v>
      </c>
      <c r="E31" s="7" t="s">
        <v>74</v>
      </c>
      <c r="F31" s="7" t="s">
        <v>35</v>
      </c>
      <c r="G31" s="7">
        <v>1.5</v>
      </c>
      <c r="H31" s="7">
        <v>7</v>
      </c>
      <c r="I31" s="7">
        <v>-7</v>
      </c>
      <c r="J31" s="7">
        <v>8.6</v>
      </c>
      <c r="K31" s="7">
        <v>12</v>
      </c>
      <c r="L31" s="3">
        <f t="shared" si="0"/>
        <v>91.199999999999989</v>
      </c>
      <c r="M31" s="3">
        <v>13.3</v>
      </c>
      <c r="N31" s="7">
        <f t="shared" si="4"/>
        <v>6.3000000000000007</v>
      </c>
      <c r="O31" s="7">
        <f t="shared" si="2"/>
        <v>36.290000000000006</v>
      </c>
      <c r="P31" s="32"/>
      <c r="Q31" s="32"/>
      <c r="R31" s="7">
        <v>1</v>
      </c>
      <c r="S31" s="37"/>
    </row>
    <row r="32" spans="2:22" x14ac:dyDescent="0.35">
      <c r="B32" s="5">
        <v>29</v>
      </c>
      <c r="C32" s="18">
        <v>44207</v>
      </c>
      <c r="D32" s="7" t="s">
        <v>77</v>
      </c>
      <c r="E32" s="7" t="s">
        <v>78</v>
      </c>
      <c r="F32" s="7" t="s">
        <v>79</v>
      </c>
      <c r="G32" s="7">
        <v>1.5</v>
      </c>
      <c r="H32" s="7">
        <v>6</v>
      </c>
      <c r="I32" s="7">
        <v>2.85</v>
      </c>
      <c r="J32" s="7" t="s">
        <v>14</v>
      </c>
      <c r="K32" s="7" t="s">
        <v>14</v>
      </c>
      <c r="L32" s="3" t="str">
        <f t="shared" si="0"/>
        <v>-</v>
      </c>
      <c r="M32" s="3">
        <v>0</v>
      </c>
      <c r="N32" s="7">
        <f t="shared" si="4"/>
        <v>2.85</v>
      </c>
      <c r="O32" s="7">
        <f t="shared" si="2"/>
        <v>39.140000000000008</v>
      </c>
      <c r="P32" s="32"/>
      <c r="Q32" s="32"/>
      <c r="R32" s="7">
        <v>1</v>
      </c>
      <c r="S32" s="37"/>
    </row>
    <row r="33" spans="2:19" x14ac:dyDescent="0.35">
      <c r="B33" s="5">
        <v>30</v>
      </c>
      <c r="C33" s="18">
        <v>44207</v>
      </c>
      <c r="D33" s="7" t="s">
        <v>69</v>
      </c>
      <c r="E33" s="7" t="s">
        <v>80</v>
      </c>
      <c r="F33" s="7" t="s">
        <v>81</v>
      </c>
      <c r="G33" s="7">
        <v>1.65</v>
      </c>
      <c r="H33" s="7">
        <v>6</v>
      </c>
      <c r="I33" s="7">
        <v>-6</v>
      </c>
      <c r="J33" s="7">
        <v>4.4000000000000004</v>
      </c>
      <c r="K33" s="7">
        <v>10</v>
      </c>
      <c r="L33" s="3">
        <f t="shared" si="0"/>
        <v>34</v>
      </c>
      <c r="M33" s="3">
        <v>-13.03</v>
      </c>
      <c r="N33" s="7">
        <f t="shared" si="4"/>
        <v>-19.03</v>
      </c>
      <c r="O33" s="7">
        <f t="shared" si="2"/>
        <v>20.110000000000007</v>
      </c>
      <c r="P33" s="32" t="s">
        <v>84</v>
      </c>
      <c r="Q33" s="32"/>
      <c r="R33" s="7">
        <v>0</v>
      </c>
      <c r="S33" s="37" t="s">
        <v>89</v>
      </c>
    </row>
    <row r="34" spans="2:19" x14ac:dyDescent="0.35">
      <c r="B34" s="5">
        <v>31</v>
      </c>
      <c r="C34" s="18">
        <v>44207</v>
      </c>
      <c r="D34" s="7" t="s">
        <v>56</v>
      </c>
      <c r="E34" s="7" t="s">
        <v>82</v>
      </c>
      <c r="F34" s="7" t="s">
        <v>83</v>
      </c>
      <c r="G34" s="7">
        <v>1.5</v>
      </c>
      <c r="H34" s="7">
        <v>5</v>
      </c>
      <c r="I34" s="7">
        <v>-5</v>
      </c>
      <c r="J34" s="7">
        <v>3.2</v>
      </c>
      <c r="K34" s="7">
        <v>16</v>
      </c>
      <c r="L34" s="3">
        <f t="shared" si="0"/>
        <v>35.200000000000003</v>
      </c>
      <c r="M34" s="3">
        <v>-7.5</v>
      </c>
      <c r="N34" s="7">
        <f t="shared" si="4"/>
        <v>-12.5</v>
      </c>
      <c r="O34" s="7">
        <f t="shared" si="2"/>
        <v>7.6100000000000065</v>
      </c>
      <c r="P34" s="32" t="s">
        <v>85</v>
      </c>
      <c r="Q34" s="32"/>
      <c r="R34" s="7">
        <v>0</v>
      </c>
      <c r="S34" s="37" t="s">
        <v>90</v>
      </c>
    </row>
    <row r="35" spans="2:19" x14ac:dyDescent="0.35">
      <c r="B35" s="5">
        <v>32</v>
      </c>
      <c r="C35" s="18">
        <v>44208</v>
      </c>
      <c r="D35" s="7" t="s">
        <v>91</v>
      </c>
      <c r="E35" s="7" t="s">
        <v>92</v>
      </c>
      <c r="F35" s="7" t="s">
        <v>93</v>
      </c>
      <c r="G35" s="7">
        <v>1.6</v>
      </c>
      <c r="H35" s="7">
        <v>5</v>
      </c>
      <c r="I35" s="7">
        <v>2.85</v>
      </c>
      <c r="J35" s="7" t="s">
        <v>14</v>
      </c>
      <c r="K35" s="7" t="s">
        <v>14</v>
      </c>
      <c r="L35" s="3" t="str">
        <f t="shared" si="0"/>
        <v>-</v>
      </c>
      <c r="M35" s="3">
        <v>0</v>
      </c>
      <c r="N35" s="7">
        <f t="shared" si="4"/>
        <v>2.85</v>
      </c>
      <c r="O35" s="7">
        <f t="shared" si="2"/>
        <v>10.460000000000006</v>
      </c>
      <c r="P35" s="33" t="s">
        <v>94</v>
      </c>
      <c r="Q35" s="33"/>
      <c r="R35" s="7">
        <v>1</v>
      </c>
      <c r="S35" s="37"/>
    </row>
    <row r="36" spans="2:19" x14ac:dyDescent="0.35">
      <c r="B36" s="5">
        <v>33</v>
      </c>
      <c r="C36" s="18">
        <v>44208</v>
      </c>
      <c r="D36" s="7" t="s">
        <v>95</v>
      </c>
      <c r="E36" s="7" t="s">
        <v>96</v>
      </c>
      <c r="F36" s="7" t="s">
        <v>97</v>
      </c>
      <c r="G36" s="7">
        <v>1.5</v>
      </c>
      <c r="H36" s="7">
        <v>5</v>
      </c>
      <c r="I36" s="7">
        <v>-5</v>
      </c>
      <c r="J36" s="7">
        <v>6.6</v>
      </c>
      <c r="K36" s="7">
        <v>10</v>
      </c>
      <c r="L36" s="3">
        <f t="shared" si="0"/>
        <v>56</v>
      </c>
      <c r="M36" s="3">
        <v>9.5</v>
      </c>
      <c r="N36" s="7">
        <f t="shared" si="4"/>
        <v>4.5</v>
      </c>
      <c r="O36" s="7">
        <f t="shared" si="2"/>
        <v>14.960000000000006</v>
      </c>
      <c r="P36" s="32" t="s">
        <v>85</v>
      </c>
      <c r="Q36" s="32"/>
      <c r="R36" s="7">
        <v>1</v>
      </c>
      <c r="S36" s="37"/>
    </row>
    <row r="37" spans="2:19" x14ac:dyDescent="0.35">
      <c r="B37" s="5">
        <v>34</v>
      </c>
      <c r="C37" s="18">
        <v>44209</v>
      </c>
      <c r="D37" s="7" t="s">
        <v>95</v>
      </c>
      <c r="E37" s="7" t="s">
        <v>98</v>
      </c>
      <c r="F37" s="7" t="s">
        <v>99</v>
      </c>
      <c r="G37" s="7">
        <v>1.5</v>
      </c>
      <c r="H37" s="7">
        <v>7.5</v>
      </c>
      <c r="I37" s="7">
        <v>3.56</v>
      </c>
      <c r="J37" s="7" t="s">
        <v>14</v>
      </c>
      <c r="K37" s="7" t="s">
        <v>14</v>
      </c>
      <c r="L37" s="3" t="str">
        <f t="shared" si="0"/>
        <v>-</v>
      </c>
      <c r="M37" s="3">
        <v>0</v>
      </c>
      <c r="N37" s="7">
        <f t="shared" si="4"/>
        <v>3.56</v>
      </c>
      <c r="O37" s="7">
        <f t="shared" si="2"/>
        <v>18.520000000000007</v>
      </c>
      <c r="P37" s="32" t="s">
        <v>84</v>
      </c>
      <c r="Q37" s="32"/>
      <c r="R37" s="7">
        <v>1</v>
      </c>
      <c r="S37" s="37"/>
    </row>
    <row r="38" spans="2:19" x14ac:dyDescent="0.35">
      <c r="B38" s="5">
        <v>35</v>
      </c>
      <c r="C38" s="18">
        <v>44209</v>
      </c>
      <c r="D38" s="7" t="s">
        <v>95</v>
      </c>
      <c r="E38" s="7" t="s">
        <v>100</v>
      </c>
      <c r="F38" s="7" t="s">
        <v>101</v>
      </c>
      <c r="G38" s="7">
        <v>1.7</v>
      </c>
      <c r="H38" s="7">
        <v>5</v>
      </c>
      <c r="I38" s="7">
        <v>3.32</v>
      </c>
      <c r="J38" s="7" t="s">
        <v>14</v>
      </c>
      <c r="K38" s="7" t="s">
        <v>14</v>
      </c>
      <c r="L38" s="3" t="str">
        <f t="shared" si="0"/>
        <v>-</v>
      </c>
      <c r="M38" s="3">
        <v>0</v>
      </c>
      <c r="N38" s="7">
        <f t="shared" si="4"/>
        <v>3.32</v>
      </c>
      <c r="O38" s="7">
        <f t="shared" si="2"/>
        <v>21.840000000000007</v>
      </c>
      <c r="P38" s="33" t="s">
        <v>102</v>
      </c>
      <c r="Q38" s="33"/>
      <c r="R38" s="7">
        <v>1</v>
      </c>
      <c r="S38" s="37"/>
    </row>
    <row r="39" spans="2:19" x14ac:dyDescent="0.35">
      <c r="B39" s="5">
        <v>36</v>
      </c>
      <c r="C39" s="18">
        <v>44210</v>
      </c>
      <c r="D39" s="7" t="s">
        <v>104</v>
      </c>
      <c r="E39" s="7" t="s">
        <v>53</v>
      </c>
      <c r="F39" s="7" t="s">
        <v>105</v>
      </c>
      <c r="G39" s="7">
        <v>1.5</v>
      </c>
      <c r="H39" s="7">
        <v>5</v>
      </c>
      <c r="I39" s="7">
        <v>2.37</v>
      </c>
      <c r="J39" s="7" t="s">
        <v>14</v>
      </c>
      <c r="K39" s="7" t="s">
        <v>14</v>
      </c>
      <c r="L39" s="3" t="str">
        <f t="shared" si="0"/>
        <v>-</v>
      </c>
      <c r="M39" s="3">
        <v>0</v>
      </c>
      <c r="N39" s="7">
        <f t="shared" si="4"/>
        <v>2.37</v>
      </c>
      <c r="O39" s="7">
        <f t="shared" si="2"/>
        <v>24.210000000000008</v>
      </c>
      <c r="P39" s="33" t="s">
        <v>106</v>
      </c>
      <c r="Q39" s="33"/>
      <c r="R39" s="7">
        <v>1</v>
      </c>
      <c r="S39" s="37"/>
    </row>
    <row r="40" spans="2:19" x14ac:dyDescent="0.35">
      <c r="B40" s="5">
        <v>37</v>
      </c>
      <c r="C40" s="18">
        <v>44211</v>
      </c>
      <c r="D40" s="7" t="s">
        <v>48</v>
      </c>
      <c r="E40" s="7" t="s">
        <v>107</v>
      </c>
      <c r="F40" s="7" t="s">
        <v>108</v>
      </c>
      <c r="G40" s="7">
        <v>1.6</v>
      </c>
      <c r="H40" s="7">
        <v>5</v>
      </c>
      <c r="I40" s="7">
        <v>2.85</v>
      </c>
      <c r="J40" s="7" t="s">
        <v>14</v>
      </c>
      <c r="K40" s="7" t="s">
        <v>14</v>
      </c>
      <c r="L40" s="3" t="str">
        <f t="shared" si="0"/>
        <v>-</v>
      </c>
      <c r="M40" s="3">
        <v>0</v>
      </c>
      <c r="N40" s="7">
        <f t="shared" si="4"/>
        <v>2.85</v>
      </c>
      <c r="O40" s="7">
        <f t="shared" si="2"/>
        <v>27.060000000000009</v>
      </c>
      <c r="P40" s="33" t="s">
        <v>109</v>
      </c>
      <c r="Q40" s="33"/>
      <c r="R40" s="7">
        <v>1</v>
      </c>
      <c r="S40" s="37"/>
    </row>
    <row r="41" spans="2:19" x14ac:dyDescent="0.35">
      <c r="B41" s="5">
        <v>38</v>
      </c>
      <c r="C41" s="18">
        <v>44212</v>
      </c>
      <c r="D41" s="7" t="s">
        <v>17</v>
      </c>
      <c r="E41" s="7" t="s">
        <v>18</v>
      </c>
      <c r="F41" s="7" t="s">
        <v>110</v>
      </c>
      <c r="G41" s="7">
        <v>1.5</v>
      </c>
      <c r="H41" s="7">
        <v>5</v>
      </c>
      <c r="I41" s="7">
        <v>-5</v>
      </c>
      <c r="J41" s="7">
        <v>8.6</v>
      </c>
      <c r="K41" s="7">
        <v>10</v>
      </c>
      <c r="L41" s="3">
        <f t="shared" si="0"/>
        <v>76</v>
      </c>
      <c r="M41" s="3">
        <v>0</v>
      </c>
      <c r="N41" s="7">
        <v>9.5</v>
      </c>
      <c r="O41" s="7">
        <f t="shared" si="2"/>
        <v>36.560000000000009</v>
      </c>
      <c r="P41" s="33" t="s">
        <v>109</v>
      </c>
      <c r="Q41" s="33"/>
      <c r="R41" s="7">
        <v>1</v>
      </c>
      <c r="S41" s="37"/>
    </row>
    <row r="42" spans="2:19" x14ac:dyDescent="0.35">
      <c r="B42" s="5">
        <v>39</v>
      </c>
      <c r="C42" s="18">
        <v>44212</v>
      </c>
      <c r="D42" s="7" t="s">
        <v>69</v>
      </c>
      <c r="E42" s="7" t="s">
        <v>80</v>
      </c>
      <c r="F42" s="7" t="s">
        <v>111</v>
      </c>
      <c r="G42" s="7">
        <v>1.75</v>
      </c>
      <c r="H42" s="7">
        <v>5</v>
      </c>
      <c r="I42" s="7">
        <v>-5</v>
      </c>
      <c r="J42" s="7">
        <v>3.8</v>
      </c>
      <c r="K42" s="7">
        <v>10</v>
      </c>
      <c r="L42" s="3">
        <f t="shared" si="0"/>
        <v>28</v>
      </c>
      <c r="M42" s="3">
        <v>-14.57</v>
      </c>
      <c r="N42" s="7">
        <f t="shared" si="4"/>
        <v>-19.57</v>
      </c>
      <c r="O42" s="7">
        <f t="shared" si="2"/>
        <v>16.990000000000009</v>
      </c>
      <c r="P42" s="33" t="s">
        <v>76</v>
      </c>
      <c r="Q42" s="33"/>
      <c r="R42" s="7">
        <v>0</v>
      </c>
      <c r="S42" s="37" t="s">
        <v>89</v>
      </c>
    </row>
    <row r="43" spans="2:19" x14ac:dyDescent="0.35">
      <c r="B43" s="5">
        <v>40</v>
      </c>
      <c r="C43" s="18">
        <v>44212</v>
      </c>
      <c r="D43" s="7" t="s">
        <v>41</v>
      </c>
      <c r="E43" s="7" t="s">
        <v>112</v>
      </c>
      <c r="F43" s="7" t="s">
        <v>60</v>
      </c>
      <c r="G43" s="7" t="s">
        <v>14</v>
      </c>
      <c r="H43" s="7" t="s">
        <v>14</v>
      </c>
      <c r="I43" s="7">
        <v>0</v>
      </c>
      <c r="J43" s="7">
        <v>5.3</v>
      </c>
      <c r="K43" s="7">
        <v>15</v>
      </c>
      <c r="L43" s="3">
        <f t="shared" si="0"/>
        <v>64.5</v>
      </c>
      <c r="M43" s="3">
        <v>14.25</v>
      </c>
      <c r="N43" s="7">
        <f t="shared" si="4"/>
        <v>14.25</v>
      </c>
      <c r="O43" s="7">
        <f t="shared" si="2"/>
        <v>31.240000000000009</v>
      </c>
      <c r="P43" s="33" t="s">
        <v>113</v>
      </c>
      <c r="Q43" s="33"/>
      <c r="R43" s="7">
        <v>1</v>
      </c>
      <c r="S43" s="37" t="s">
        <v>114</v>
      </c>
    </row>
    <row r="44" spans="2:19" x14ac:dyDescent="0.35">
      <c r="B44" s="5">
        <v>41</v>
      </c>
      <c r="C44" s="18">
        <v>44212</v>
      </c>
      <c r="D44" s="7" t="s">
        <v>95</v>
      </c>
      <c r="E44" s="7" t="s">
        <v>101</v>
      </c>
      <c r="F44" s="7" t="s">
        <v>67</v>
      </c>
      <c r="G44" s="7">
        <v>2.14</v>
      </c>
      <c r="H44" s="7">
        <v>5</v>
      </c>
      <c r="I44" s="7">
        <v>-5</v>
      </c>
      <c r="J44" s="7">
        <v>6.2</v>
      </c>
      <c r="K44" s="7">
        <v>15</v>
      </c>
      <c r="L44" s="3">
        <f t="shared" si="0"/>
        <v>78</v>
      </c>
      <c r="M44" s="3">
        <v>14.57</v>
      </c>
      <c r="N44" s="7">
        <f t="shared" si="4"/>
        <v>9.57</v>
      </c>
      <c r="O44" s="7">
        <f t="shared" si="2"/>
        <v>40.810000000000009</v>
      </c>
      <c r="P44" s="33" t="s">
        <v>85</v>
      </c>
      <c r="Q44" s="33"/>
      <c r="R44" s="7">
        <v>1</v>
      </c>
      <c r="S44" s="37" t="s">
        <v>115</v>
      </c>
    </row>
    <row r="45" spans="2:19" x14ac:dyDescent="0.35">
      <c r="B45" s="5">
        <v>42</v>
      </c>
      <c r="C45" s="18">
        <v>44212</v>
      </c>
      <c r="D45" s="7" t="s">
        <v>41</v>
      </c>
      <c r="E45" s="7" t="s">
        <v>63</v>
      </c>
      <c r="F45" s="7" t="s">
        <v>43</v>
      </c>
      <c r="G45" s="7">
        <v>1.5</v>
      </c>
      <c r="H45" s="7">
        <v>5</v>
      </c>
      <c r="I45" s="7">
        <v>-5</v>
      </c>
      <c r="J45" s="7">
        <v>7.6</v>
      </c>
      <c r="K45" s="7">
        <v>10</v>
      </c>
      <c r="L45" s="3">
        <f t="shared" si="0"/>
        <v>66</v>
      </c>
      <c r="M45" s="3">
        <v>7.6</v>
      </c>
      <c r="N45" s="7">
        <f t="shared" si="4"/>
        <v>2.5999999999999996</v>
      </c>
      <c r="O45" s="7">
        <f t="shared" si="2"/>
        <v>43.410000000000011</v>
      </c>
      <c r="P45" s="33" t="s">
        <v>116</v>
      </c>
      <c r="Q45" s="33"/>
      <c r="R45" s="7">
        <v>1</v>
      </c>
      <c r="S45" s="37" t="s">
        <v>117</v>
      </c>
    </row>
    <row r="46" spans="2:19" x14ac:dyDescent="0.35">
      <c r="B46" s="24">
        <v>43</v>
      </c>
      <c r="C46" s="23">
        <v>44213</v>
      </c>
      <c r="D46" s="7" t="s">
        <v>69</v>
      </c>
      <c r="E46" s="7" t="s">
        <v>118</v>
      </c>
      <c r="F46" s="7" t="s">
        <v>71</v>
      </c>
      <c r="G46" s="7">
        <v>1.5</v>
      </c>
      <c r="H46" s="7">
        <v>5</v>
      </c>
      <c r="I46" s="7">
        <v>2.37</v>
      </c>
      <c r="J46" s="7" t="s">
        <v>14</v>
      </c>
      <c r="K46" s="7" t="s">
        <v>14</v>
      </c>
      <c r="L46" s="3" t="str">
        <f>IFERROR((J46-1)*K46,"-")</f>
        <v>-</v>
      </c>
      <c r="M46" s="3">
        <v>0</v>
      </c>
      <c r="N46" s="7">
        <f t="shared" ref="N46:N103" si="5">I46+M46</f>
        <v>2.37</v>
      </c>
      <c r="O46" s="7">
        <f t="shared" si="2"/>
        <v>45.780000000000008</v>
      </c>
      <c r="P46" s="33" t="s">
        <v>109</v>
      </c>
      <c r="Q46" s="33"/>
      <c r="R46" s="7">
        <v>1</v>
      </c>
      <c r="S46" s="38"/>
    </row>
    <row r="47" spans="2:19" x14ac:dyDescent="0.35">
      <c r="B47" s="5">
        <v>44</v>
      </c>
      <c r="C47" s="18">
        <v>44213</v>
      </c>
      <c r="D47" s="7" t="s">
        <v>119</v>
      </c>
      <c r="E47" s="7" t="s">
        <v>120</v>
      </c>
      <c r="F47" s="7" t="s">
        <v>121</v>
      </c>
      <c r="G47" s="7">
        <v>1.53</v>
      </c>
      <c r="H47" s="7">
        <v>5</v>
      </c>
      <c r="I47" s="7">
        <v>2.52</v>
      </c>
      <c r="J47" s="7" t="s">
        <v>14</v>
      </c>
      <c r="K47" s="7" t="s">
        <v>14</v>
      </c>
      <c r="L47" s="3" t="str">
        <f t="shared" ref="L47:L103" si="6">IFERROR((J47-1)*K47,"-")</f>
        <v>-</v>
      </c>
      <c r="M47" s="3">
        <v>0</v>
      </c>
      <c r="N47" s="7">
        <f t="shared" si="5"/>
        <v>2.52</v>
      </c>
      <c r="O47" s="7">
        <f t="shared" si="2"/>
        <v>48.300000000000011</v>
      </c>
      <c r="P47" s="32" t="s">
        <v>84</v>
      </c>
      <c r="Q47" s="32"/>
      <c r="R47" s="7">
        <v>1</v>
      </c>
      <c r="S47" s="37"/>
    </row>
    <row r="48" spans="2:19" x14ac:dyDescent="0.35">
      <c r="B48" s="5">
        <v>45</v>
      </c>
      <c r="C48" s="18">
        <v>44213</v>
      </c>
      <c r="D48" s="7" t="s">
        <v>95</v>
      </c>
      <c r="E48" s="7" t="s">
        <v>98</v>
      </c>
      <c r="F48" s="7" t="s">
        <v>122</v>
      </c>
      <c r="G48" s="7">
        <v>1.5</v>
      </c>
      <c r="H48" s="7">
        <v>5</v>
      </c>
      <c r="I48" s="7">
        <v>2.37</v>
      </c>
      <c r="J48" s="7" t="s">
        <v>14</v>
      </c>
      <c r="K48" s="7" t="s">
        <v>14</v>
      </c>
      <c r="L48" s="3" t="str">
        <f t="shared" si="6"/>
        <v>-</v>
      </c>
      <c r="M48" s="3">
        <v>0</v>
      </c>
      <c r="N48" s="7">
        <f t="shared" si="5"/>
        <v>2.37</v>
      </c>
      <c r="O48" s="7">
        <f t="shared" si="2"/>
        <v>50.670000000000009</v>
      </c>
      <c r="P48" s="33" t="s">
        <v>123</v>
      </c>
      <c r="Q48" s="33"/>
      <c r="R48" s="7">
        <v>1</v>
      </c>
      <c r="S48" s="37"/>
    </row>
    <row r="49" spans="2:19" x14ac:dyDescent="0.35">
      <c r="B49" s="5">
        <v>46</v>
      </c>
      <c r="C49" s="18">
        <v>44215</v>
      </c>
      <c r="D49" s="7" t="s">
        <v>17</v>
      </c>
      <c r="E49" s="7" t="s">
        <v>124</v>
      </c>
      <c r="F49" s="7" t="s">
        <v>125</v>
      </c>
      <c r="G49" s="7">
        <v>1.55</v>
      </c>
      <c r="H49" s="7">
        <v>5</v>
      </c>
      <c r="I49" s="7">
        <v>-5</v>
      </c>
      <c r="J49" s="7">
        <v>5.7</v>
      </c>
      <c r="K49" s="7">
        <v>10</v>
      </c>
      <c r="L49" s="3">
        <f t="shared" si="6"/>
        <v>47</v>
      </c>
      <c r="M49" s="3">
        <v>9.5</v>
      </c>
      <c r="N49" s="7">
        <f t="shared" si="5"/>
        <v>4.5</v>
      </c>
      <c r="O49" s="7">
        <f t="shared" si="2"/>
        <v>55.170000000000009</v>
      </c>
      <c r="P49" s="33" t="s">
        <v>84</v>
      </c>
      <c r="Q49" s="33"/>
      <c r="R49" s="7">
        <v>1</v>
      </c>
      <c r="S49" s="37"/>
    </row>
    <row r="50" spans="2:19" x14ac:dyDescent="0.35">
      <c r="B50" s="5">
        <v>47</v>
      </c>
      <c r="C50" s="18">
        <v>44216</v>
      </c>
      <c r="D50" s="7" t="s">
        <v>95</v>
      </c>
      <c r="E50" s="7" t="s">
        <v>98</v>
      </c>
      <c r="F50" s="7" t="s">
        <v>126</v>
      </c>
      <c r="G50" s="7">
        <v>1.5</v>
      </c>
      <c r="H50" s="7">
        <v>5</v>
      </c>
      <c r="I50" s="7">
        <v>-5</v>
      </c>
      <c r="J50" s="7">
        <v>7.6</v>
      </c>
      <c r="K50" s="7">
        <v>10</v>
      </c>
      <c r="L50" s="3">
        <f>IFERROR((J50-1)*K50,"-")</f>
        <v>66</v>
      </c>
      <c r="M50" s="3">
        <v>7.6</v>
      </c>
      <c r="N50" s="7">
        <f>I50+M50</f>
        <v>2.5999999999999996</v>
      </c>
      <c r="O50" s="7">
        <f t="shared" si="2"/>
        <v>57.77000000000001</v>
      </c>
      <c r="P50" s="33" t="s">
        <v>127</v>
      </c>
      <c r="Q50" s="33"/>
      <c r="R50" s="7">
        <v>1</v>
      </c>
      <c r="S50" s="37" t="s">
        <v>128</v>
      </c>
    </row>
    <row r="51" spans="2:19" x14ac:dyDescent="0.35">
      <c r="B51" s="5">
        <v>48</v>
      </c>
      <c r="C51" s="18">
        <v>44216</v>
      </c>
      <c r="D51" s="7" t="s">
        <v>17</v>
      </c>
      <c r="E51" s="7" t="s">
        <v>129</v>
      </c>
      <c r="F51" s="7" t="s">
        <v>130</v>
      </c>
      <c r="G51" s="7">
        <v>1.53</v>
      </c>
      <c r="H51" s="7">
        <v>5</v>
      </c>
      <c r="I51" s="7">
        <v>-5</v>
      </c>
      <c r="J51" s="7">
        <v>4.4000000000000004</v>
      </c>
      <c r="K51" s="7">
        <v>11.5</v>
      </c>
      <c r="L51" s="3">
        <f>IFERROR((J51-1)*K51,"-")</f>
        <v>39.1</v>
      </c>
      <c r="M51" s="3">
        <v>10.92</v>
      </c>
      <c r="N51" s="7">
        <f>I51+M51</f>
        <v>5.92</v>
      </c>
      <c r="O51" s="7">
        <f t="shared" si="2"/>
        <v>63.690000000000012</v>
      </c>
      <c r="P51" s="33" t="s">
        <v>84</v>
      </c>
      <c r="Q51" s="33"/>
      <c r="R51" s="7">
        <v>1</v>
      </c>
      <c r="S51" s="37"/>
    </row>
    <row r="52" spans="2:19" x14ac:dyDescent="0.35">
      <c r="B52" s="5">
        <v>49</v>
      </c>
      <c r="C52" s="18">
        <v>44217</v>
      </c>
      <c r="D52" s="7" t="s">
        <v>95</v>
      </c>
      <c r="E52" s="7" t="s">
        <v>131</v>
      </c>
      <c r="F52" s="7" t="s">
        <v>96</v>
      </c>
      <c r="G52" s="7">
        <v>1.53</v>
      </c>
      <c r="H52" s="7">
        <v>5</v>
      </c>
      <c r="I52" s="7">
        <v>-5</v>
      </c>
      <c r="J52" s="7">
        <v>6.51</v>
      </c>
      <c r="K52" s="7">
        <v>8.18</v>
      </c>
      <c r="L52" s="3">
        <f t="shared" si="6"/>
        <v>45.071799999999996</v>
      </c>
      <c r="M52" s="3">
        <v>-13.82</v>
      </c>
      <c r="N52" s="7">
        <f t="shared" si="5"/>
        <v>-18.82</v>
      </c>
      <c r="O52" s="7">
        <f t="shared" si="2"/>
        <v>44.870000000000012</v>
      </c>
      <c r="P52" s="33" t="s">
        <v>85</v>
      </c>
      <c r="Q52" s="33"/>
      <c r="R52" s="7">
        <v>0</v>
      </c>
      <c r="S52" s="37"/>
    </row>
    <row r="53" spans="2:19" x14ac:dyDescent="0.35">
      <c r="B53" s="5">
        <v>50</v>
      </c>
      <c r="C53" s="18">
        <v>44218</v>
      </c>
      <c r="D53" s="7" t="s">
        <v>41</v>
      </c>
      <c r="E53" s="7" t="s">
        <v>43</v>
      </c>
      <c r="F53" s="7" t="s">
        <v>132</v>
      </c>
      <c r="G53" s="7">
        <v>1.5</v>
      </c>
      <c r="H53" s="7">
        <v>5</v>
      </c>
      <c r="I53" s="7">
        <v>2.37</v>
      </c>
      <c r="J53" s="7" t="s">
        <v>14</v>
      </c>
      <c r="K53" s="7" t="s">
        <v>14</v>
      </c>
      <c r="L53" s="3" t="str">
        <f t="shared" si="6"/>
        <v>-</v>
      </c>
      <c r="M53" s="3">
        <v>0</v>
      </c>
      <c r="N53" s="7">
        <f t="shared" si="5"/>
        <v>2.37</v>
      </c>
      <c r="O53" s="7">
        <f t="shared" si="2"/>
        <v>47.240000000000009</v>
      </c>
      <c r="P53" s="33" t="s">
        <v>123</v>
      </c>
      <c r="Q53" s="33"/>
      <c r="R53" s="7">
        <v>1</v>
      </c>
      <c r="S53" s="37"/>
    </row>
    <row r="54" spans="2:19" x14ac:dyDescent="0.35">
      <c r="B54" s="5">
        <v>51</v>
      </c>
      <c r="C54" s="18">
        <v>44219</v>
      </c>
      <c r="D54" s="7" t="s">
        <v>11</v>
      </c>
      <c r="E54" s="7" t="s">
        <v>15</v>
      </c>
      <c r="F54" s="7" t="s">
        <v>40</v>
      </c>
      <c r="G54" s="7">
        <v>1.53</v>
      </c>
      <c r="H54" s="7">
        <v>5</v>
      </c>
      <c r="I54" s="7">
        <v>2.52</v>
      </c>
      <c r="J54" s="7" t="s">
        <v>14</v>
      </c>
      <c r="K54" s="7" t="s">
        <v>14</v>
      </c>
      <c r="L54" s="3" t="str">
        <f t="shared" si="6"/>
        <v>-</v>
      </c>
      <c r="M54" s="3">
        <v>-2</v>
      </c>
      <c r="N54" s="7">
        <f t="shared" si="5"/>
        <v>0.52</v>
      </c>
      <c r="O54" s="7">
        <f t="shared" si="2"/>
        <v>47.760000000000012</v>
      </c>
      <c r="P54" s="33" t="s">
        <v>137</v>
      </c>
      <c r="Q54" s="33"/>
      <c r="R54" s="7">
        <v>1</v>
      </c>
      <c r="S54" s="37" t="s">
        <v>133</v>
      </c>
    </row>
    <row r="55" spans="2:19" x14ac:dyDescent="0.35">
      <c r="B55" s="5">
        <v>52</v>
      </c>
      <c r="C55" s="18">
        <v>44219</v>
      </c>
      <c r="D55" s="7" t="s">
        <v>24</v>
      </c>
      <c r="E55" s="7" t="s">
        <v>134</v>
      </c>
      <c r="F55" s="7" t="s">
        <v>135</v>
      </c>
      <c r="G55" s="7">
        <v>1.87</v>
      </c>
      <c r="H55" s="7">
        <v>3</v>
      </c>
      <c r="I55" s="7">
        <v>2.48</v>
      </c>
      <c r="J55" s="7" t="s">
        <v>14</v>
      </c>
      <c r="K55" s="7" t="s">
        <v>14</v>
      </c>
      <c r="L55" s="3" t="str">
        <f t="shared" si="6"/>
        <v>-</v>
      </c>
      <c r="M55" s="3">
        <v>0</v>
      </c>
      <c r="N55" s="7">
        <f t="shared" si="5"/>
        <v>2.48</v>
      </c>
      <c r="O55" s="7">
        <f t="shared" si="2"/>
        <v>50.240000000000009</v>
      </c>
      <c r="P55" s="33" t="s">
        <v>136</v>
      </c>
      <c r="Q55" s="33"/>
      <c r="R55" s="7">
        <v>1</v>
      </c>
      <c r="S55" s="37"/>
    </row>
    <row r="56" spans="2:19" x14ac:dyDescent="0.35">
      <c r="B56" s="5">
        <v>53</v>
      </c>
      <c r="C56" s="18">
        <v>44219</v>
      </c>
      <c r="D56" s="7" t="s">
        <v>11</v>
      </c>
      <c r="E56" s="7" t="s">
        <v>44</v>
      </c>
      <c r="F56" s="7" t="s">
        <v>53</v>
      </c>
      <c r="G56" s="7">
        <v>1.53</v>
      </c>
      <c r="H56" s="7">
        <v>5</v>
      </c>
      <c r="I56" s="7">
        <v>2.52</v>
      </c>
      <c r="J56" s="7" t="s">
        <v>14</v>
      </c>
      <c r="K56" s="7" t="s">
        <v>14</v>
      </c>
      <c r="L56" s="3" t="str">
        <f t="shared" si="6"/>
        <v>-</v>
      </c>
      <c r="M56" s="3">
        <v>0</v>
      </c>
      <c r="N56" s="7">
        <f t="shared" si="5"/>
        <v>2.52</v>
      </c>
      <c r="O56" s="7">
        <f t="shared" si="2"/>
        <v>52.760000000000012</v>
      </c>
      <c r="P56" s="33" t="s">
        <v>137</v>
      </c>
      <c r="Q56" s="33"/>
      <c r="R56" s="7">
        <v>1</v>
      </c>
      <c r="S56" s="37"/>
    </row>
    <row r="57" spans="2:19" x14ac:dyDescent="0.35">
      <c r="B57" s="5">
        <v>54</v>
      </c>
      <c r="C57" s="18">
        <v>44219</v>
      </c>
      <c r="D57" s="7" t="s">
        <v>11</v>
      </c>
      <c r="E57" s="7" t="s">
        <v>138</v>
      </c>
      <c r="F57" s="7" t="s">
        <v>12</v>
      </c>
      <c r="G57" s="7">
        <v>1.6</v>
      </c>
      <c r="H57" s="7">
        <v>5</v>
      </c>
      <c r="I57" s="7">
        <v>-5</v>
      </c>
      <c r="J57" s="7">
        <v>3.18</v>
      </c>
      <c r="K57" s="7">
        <v>25</v>
      </c>
      <c r="L57" s="3">
        <f t="shared" si="6"/>
        <v>54.500000000000007</v>
      </c>
      <c r="M57" s="3">
        <v>-54.5</v>
      </c>
      <c r="N57" s="7">
        <f t="shared" si="5"/>
        <v>-59.5</v>
      </c>
      <c r="O57" s="7">
        <f t="shared" si="2"/>
        <v>-6.7399999999999878</v>
      </c>
      <c r="P57" s="33" t="s">
        <v>76</v>
      </c>
      <c r="Q57" s="33"/>
      <c r="R57" s="7">
        <v>0</v>
      </c>
      <c r="S57" s="37" t="s">
        <v>139</v>
      </c>
    </row>
    <row r="58" spans="2:19" x14ac:dyDescent="0.35">
      <c r="B58" s="5">
        <v>55</v>
      </c>
      <c r="C58" s="18">
        <v>44220</v>
      </c>
      <c r="D58" s="7" t="s">
        <v>11</v>
      </c>
      <c r="E58" s="7" t="s">
        <v>74</v>
      </c>
      <c r="F58" s="7" t="s">
        <v>140</v>
      </c>
      <c r="G58" s="7">
        <v>1.53</v>
      </c>
      <c r="H58" s="7">
        <v>5</v>
      </c>
      <c r="I58" s="7">
        <v>2.52</v>
      </c>
      <c r="J58" s="7" t="s">
        <v>14</v>
      </c>
      <c r="K58" s="7" t="s">
        <v>14</v>
      </c>
      <c r="L58" s="3" t="str">
        <f t="shared" si="6"/>
        <v>-</v>
      </c>
      <c r="M58" s="3">
        <v>0</v>
      </c>
      <c r="N58" s="7">
        <f t="shared" si="5"/>
        <v>2.52</v>
      </c>
      <c r="O58" s="7">
        <f t="shared" si="2"/>
        <v>-4.2199999999999882</v>
      </c>
      <c r="P58" s="33" t="s">
        <v>127</v>
      </c>
      <c r="Q58" s="33"/>
      <c r="R58" s="7">
        <v>1</v>
      </c>
      <c r="S58" s="37"/>
    </row>
    <row r="59" spans="2:19" x14ac:dyDescent="0.35">
      <c r="B59" s="5">
        <v>56</v>
      </c>
      <c r="C59" s="18">
        <v>44220</v>
      </c>
      <c r="D59" s="7" t="s">
        <v>17</v>
      </c>
      <c r="E59" s="7" t="s">
        <v>141</v>
      </c>
      <c r="F59" s="7" t="s">
        <v>142</v>
      </c>
      <c r="G59" s="7">
        <v>1.53</v>
      </c>
      <c r="H59" s="7">
        <v>5</v>
      </c>
      <c r="I59" s="7">
        <v>2.52</v>
      </c>
      <c r="J59" s="7" t="s">
        <v>14</v>
      </c>
      <c r="K59" s="7" t="s">
        <v>14</v>
      </c>
      <c r="L59" s="3" t="str">
        <f t="shared" si="6"/>
        <v>-</v>
      </c>
      <c r="M59" s="3">
        <v>0</v>
      </c>
      <c r="N59" s="7">
        <f t="shared" si="5"/>
        <v>2.52</v>
      </c>
      <c r="O59" s="7">
        <f t="shared" si="2"/>
        <v>-1.6999999999999882</v>
      </c>
      <c r="P59" s="33" t="s">
        <v>145</v>
      </c>
      <c r="Q59" s="33"/>
      <c r="R59" s="7">
        <v>1</v>
      </c>
      <c r="S59" s="37"/>
    </row>
    <row r="60" spans="2:19" x14ac:dyDescent="0.35">
      <c r="B60" s="5">
        <v>57</v>
      </c>
      <c r="C60" s="18">
        <v>44220</v>
      </c>
      <c r="D60" s="7" t="s">
        <v>24</v>
      </c>
      <c r="E60" s="7" t="s">
        <v>143</v>
      </c>
      <c r="F60" s="7" t="s">
        <v>144</v>
      </c>
      <c r="G60" s="7">
        <v>1.6</v>
      </c>
      <c r="H60" s="7">
        <v>5</v>
      </c>
      <c r="I60" s="7">
        <v>2.85</v>
      </c>
      <c r="J60" s="7" t="s">
        <v>14</v>
      </c>
      <c r="K60" s="7" t="s">
        <v>14</v>
      </c>
      <c r="L60" s="3" t="str">
        <f t="shared" si="6"/>
        <v>-</v>
      </c>
      <c r="M60" s="3">
        <v>0</v>
      </c>
      <c r="N60" s="7">
        <f t="shared" si="5"/>
        <v>2.85</v>
      </c>
      <c r="O60" s="7">
        <f t="shared" si="2"/>
        <v>1.1500000000000119</v>
      </c>
      <c r="P60" s="33" t="s">
        <v>106</v>
      </c>
      <c r="Q60" s="33"/>
      <c r="R60" s="7">
        <v>1</v>
      </c>
      <c r="S60" s="37"/>
    </row>
    <row r="61" spans="2:19" x14ac:dyDescent="0.35">
      <c r="B61" s="5">
        <v>58</v>
      </c>
      <c r="C61" s="18">
        <v>44220</v>
      </c>
      <c r="D61" s="7" t="s">
        <v>41</v>
      </c>
      <c r="E61" s="7" t="s">
        <v>42</v>
      </c>
      <c r="F61" s="7" t="s">
        <v>146</v>
      </c>
      <c r="G61" s="7">
        <v>1.53</v>
      </c>
      <c r="H61" s="7">
        <v>5</v>
      </c>
      <c r="I61" s="7">
        <v>2.52</v>
      </c>
      <c r="J61" s="7" t="s">
        <v>14</v>
      </c>
      <c r="K61" s="7" t="s">
        <v>14</v>
      </c>
      <c r="L61" s="3" t="str">
        <f t="shared" si="6"/>
        <v>-</v>
      </c>
      <c r="M61" s="3">
        <v>0</v>
      </c>
      <c r="N61" s="7">
        <f t="shared" si="5"/>
        <v>2.52</v>
      </c>
      <c r="O61" s="7">
        <f t="shared" si="2"/>
        <v>3.6700000000000119</v>
      </c>
      <c r="P61" s="33" t="s">
        <v>147</v>
      </c>
      <c r="Q61" s="33"/>
      <c r="R61" s="7">
        <v>1</v>
      </c>
      <c r="S61" s="37"/>
    </row>
    <row r="62" spans="2:19" x14ac:dyDescent="0.35">
      <c r="B62" s="5">
        <v>59</v>
      </c>
      <c r="C62" s="18">
        <v>44221</v>
      </c>
      <c r="D62" s="7" t="s">
        <v>48</v>
      </c>
      <c r="E62" s="7" t="s">
        <v>148</v>
      </c>
      <c r="F62" s="7" t="s">
        <v>93</v>
      </c>
      <c r="G62" s="7">
        <v>1.53</v>
      </c>
      <c r="H62" s="7">
        <v>5</v>
      </c>
      <c r="I62" s="7">
        <v>2.52</v>
      </c>
      <c r="J62" s="7" t="s">
        <v>14</v>
      </c>
      <c r="K62" s="7" t="s">
        <v>14</v>
      </c>
      <c r="L62" s="3" t="str">
        <f t="shared" si="6"/>
        <v>-</v>
      </c>
      <c r="M62" s="3">
        <v>0</v>
      </c>
      <c r="N62" s="7">
        <f t="shared" si="5"/>
        <v>2.52</v>
      </c>
      <c r="O62" s="7">
        <f t="shared" si="2"/>
        <v>6.1900000000000119</v>
      </c>
      <c r="P62" s="33" t="s">
        <v>85</v>
      </c>
      <c r="Q62" s="33"/>
      <c r="R62" s="7">
        <v>1</v>
      </c>
      <c r="S62" s="37"/>
    </row>
    <row r="63" spans="2:19" x14ac:dyDescent="0.35">
      <c r="B63" s="5">
        <v>60</v>
      </c>
      <c r="C63" s="18">
        <v>44221</v>
      </c>
      <c r="D63" s="7" t="s">
        <v>77</v>
      </c>
      <c r="E63" s="7" t="s">
        <v>79</v>
      </c>
      <c r="F63" s="7" t="s">
        <v>149</v>
      </c>
      <c r="G63" s="7">
        <v>1.23</v>
      </c>
      <c r="H63" s="7">
        <v>5</v>
      </c>
      <c r="I63" s="7">
        <v>2.52</v>
      </c>
      <c r="J63" s="7" t="s">
        <v>14</v>
      </c>
      <c r="K63" s="7" t="s">
        <v>14</v>
      </c>
      <c r="L63" s="3" t="str">
        <f t="shared" si="6"/>
        <v>-</v>
      </c>
      <c r="M63" s="3">
        <v>0</v>
      </c>
      <c r="N63" s="7">
        <f t="shared" si="5"/>
        <v>2.52</v>
      </c>
      <c r="O63" s="7">
        <f t="shared" si="2"/>
        <v>8.7100000000000115</v>
      </c>
      <c r="P63" s="33" t="s">
        <v>136</v>
      </c>
      <c r="Q63" s="33"/>
      <c r="R63" s="7">
        <v>1</v>
      </c>
      <c r="S63" s="37"/>
    </row>
    <row r="64" spans="2:19" x14ac:dyDescent="0.35">
      <c r="B64" s="5">
        <v>61</v>
      </c>
      <c r="C64" s="18">
        <v>44223</v>
      </c>
      <c r="D64" s="7" t="s">
        <v>152</v>
      </c>
      <c r="E64" s="7" t="s">
        <v>150</v>
      </c>
      <c r="F64" s="7" t="s">
        <v>151</v>
      </c>
      <c r="G64" s="7">
        <v>1.53</v>
      </c>
      <c r="H64" s="7">
        <v>5</v>
      </c>
      <c r="I64" s="7">
        <v>2.52</v>
      </c>
      <c r="J64" s="7" t="s">
        <v>14</v>
      </c>
      <c r="K64" s="7" t="s">
        <v>14</v>
      </c>
      <c r="L64" s="3" t="str">
        <f t="shared" si="6"/>
        <v>-</v>
      </c>
      <c r="M64" s="3">
        <v>0</v>
      </c>
      <c r="N64" s="7">
        <f t="shared" si="5"/>
        <v>2.52</v>
      </c>
      <c r="O64" s="7">
        <f t="shared" si="2"/>
        <v>11.230000000000011</v>
      </c>
      <c r="P64" s="33" t="s">
        <v>153</v>
      </c>
      <c r="Q64" s="33"/>
      <c r="R64" s="7">
        <v>1</v>
      </c>
      <c r="S64" s="37"/>
    </row>
    <row r="65" spans="2:19" x14ac:dyDescent="0.35">
      <c r="B65" s="5">
        <v>62</v>
      </c>
      <c r="C65" s="18">
        <v>44223</v>
      </c>
      <c r="D65" s="7" t="s">
        <v>95</v>
      </c>
      <c r="E65" s="7" t="s">
        <v>67</v>
      </c>
      <c r="F65" s="7" t="s">
        <v>154</v>
      </c>
      <c r="G65" s="7">
        <v>1.63</v>
      </c>
      <c r="H65" s="7">
        <v>5</v>
      </c>
      <c r="I65" s="7">
        <v>-5</v>
      </c>
      <c r="J65" s="7">
        <v>3.51</v>
      </c>
      <c r="K65" s="7">
        <v>12.42</v>
      </c>
      <c r="L65" s="3">
        <f t="shared" si="6"/>
        <v>31.174199999999995</v>
      </c>
      <c r="M65" s="3">
        <v>-21.84</v>
      </c>
      <c r="N65" s="7">
        <f t="shared" si="5"/>
        <v>-26.84</v>
      </c>
      <c r="O65" s="7">
        <f t="shared" si="2"/>
        <v>-15.609999999999989</v>
      </c>
      <c r="P65" s="33" t="s">
        <v>76</v>
      </c>
      <c r="Q65" s="33"/>
      <c r="R65" s="7">
        <v>0</v>
      </c>
      <c r="S65" s="37"/>
    </row>
    <row r="66" spans="2:19" x14ac:dyDescent="0.35">
      <c r="B66" s="5">
        <v>63</v>
      </c>
      <c r="C66" s="18">
        <v>44227</v>
      </c>
      <c r="D66" s="7" t="s">
        <v>95</v>
      </c>
      <c r="E66" s="7" t="s">
        <v>67</v>
      </c>
      <c r="F66" s="7" t="s">
        <v>96</v>
      </c>
      <c r="G66" s="7">
        <v>1.66</v>
      </c>
      <c r="H66" s="7">
        <v>5</v>
      </c>
      <c r="I66" s="7">
        <v>3.13</v>
      </c>
      <c r="J66" s="7" t="s">
        <v>14</v>
      </c>
      <c r="K66" s="7" t="s">
        <v>14</v>
      </c>
      <c r="L66" s="3" t="str">
        <f t="shared" si="6"/>
        <v>-</v>
      </c>
      <c r="M66" s="3">
        <v>0</v>
      </c>
      <c r="N66" s="7">
        <f t="shared" si="5"/>
        <v>3.13</v>
      </c>
      <c r="O66" s="7">
        <f t="shared" si="2"/>
        <v>-12.47999999999999</v>
      </c>
      <c r="P66" s="33" t="s">
        <v>127</v>
      </c>
      <c r="Q66" s="33"/>
      <c r="R66" s="7">
        <v>1</v>
      </c>
      <c r="S66" s="37"/>
    </row>
    <row r="67" spans="2:19" x14ac:dyDescent="0.35">
      <c r="B67" s="5">
        <v>64</v>
      </c>
      <c r="C67" s="18">
        <v>44227</v>
      </c>
      <c r="D67" s="7" t="s">
        <v>41</v>
      </c>
      <c r="E67" s="7" t="s">
        <v>155</v>
      </c>
      <c r="F67" s="7" t="s">
        <v>43</v>
      </c>
      <c r="G67" s="7">
        <v>1.53</v>
      </c>
      <c r="H67" s="7">
        <v>5</v>
      </c>
      <c r="I67" s="7">
        <v>2.52</v>
      </c>
      <c r="J67" s="7" t="s">
        <v>14</v>
      </c>
      <c r="K67" s="7" t="s">
        <v>14</v>
      </c>
      <c r="L67" s="3" t="str">
        <f t="shared" si="6"/>
        <v>-</v>
      </c>
      <c r="M67" s="3">
        <v>0</v>
      </c>
      <c r="N67" s="7">
        <f t="shared" si="5"/>
        <v>2.52</v>
      </c>
      <c r="O67" s="7">
        <f t="shared" si="2"/>
        <v>-9.9599999999999902</v>
      </c>
      <c r="P67" s="33" t="s">
        <v>153</v>
      </c>
      <c r="Q67" s="33"/>
      <c r="R67" s="7">
        <v>1</v>
      </c>
      <c r="S67" s="37"/>
    </row>
    <row r="68" spans="2:19" x14ac:dyDescent="0.35">
      <c r="B68" s="5">
        <v>65</v>
      </c>
      <c r="C68" s="18">
        <v>44227</v>
      </c>
      <c r="D68" s="7" t="s">
        <v>11</v>
      </c>
      <c r="E68" s="7" t="s">
        <v>39</v>
      </c>
      <c r="F68" s="7" t="s">
        <v>156</v>
      </c>
      <c r="G68" s="7">
        <v>1.53</v>
      </c>
      <c r="H68" s="7">
        <v>5</v>
      </c>
      <c r="I68" s="7">
        <v>2.52</v>
      </c>
      <c r="J68" s="7" t="s">
        <v>14</v>
      </c>
      <c r="K68" s="7" t="s">
        <v>14</v>
      </c>
      <c r="L68" s="3" t="str">
        <f t="shared" si="6"/>
        <v>-</v>
      </c>
      <c r="M68" s="3">
        <v>0</v>
      </c>
      <c r="N68" s="7">
        <f t="shared" si="5"/>
        <v>2.52</v>
      </c>
      <c r="O68" s="7">
        <f t="shared" si="2"/>
        <v>-7.4399999999999906</v>
      </c>
      <c r="P68" s="33" t="s">
        <v>127</v>
      </c>
      <c r="Q68" s="33"/>
      <c r="R68" s="7">
        <v>1</v>
      </c>
      <c r="S68" s="37"/>
    </row>
    <row r="69" spans="2:19" x14ac:dyDescent="0.35">
      <c r="B69" s="5">
        <v>66</v>
      </c>
      <c r="C69" s="18">
        <v>44227</v>
      </c>
      <c r="D69" s="7" t="s">
        <v>11</v>
      </c>
      <c r="E69" s="7" t="s">
        <v>15</v>
      </c>
      <c r="F69" s="7" t="s">
        <v>157</v>
      </c>
      <c r="G69" s="7">
        <v>1.53</v>
      </c>
      <c r="H69" s="7">
        <v>5</v>
      </c>
      <c r="I69" s="7">
        <v>2.52</v>
      </c>
      <c r="J69" s="7" t="s">
        <v>14</v>
      </c>
      <c r="K69" s="7" t="s">
        <v>14</v>
      </c>
      <c r="L69" s="3" t="str">
        <f t="shared" si="6"/>
        <v>-</v>
      </c>
      <c r="M69" s="3">
        <v>0</v>
      </c>
      <c r="N69" s="7">
        <f t="shared" si="5"/>
        <v>2.52</v>
      </c>
      <c r="O69" s="7">
        <f t="shared" si="2"/>
        <v>-4.919999999999991</v>
      </c>
      <c r="P69" s="33" t="s">
        <v>106</v>
      </c>
      <c r="Q69" s="33"/>
      <c r="R69" s="7">
        <v>1</v>
      </c>
      <c r="S69" s="37"/>
    </row>
    <row r="70" spans="2:19" x14ac:dyDescent="0.35">
      <c r="B70" s="5">
        <v>67</v>
      </c>
      <c r="C70" s="18">
        <v>44227</v>
      </c>
      <c r="D70" s="7" t="s">
        <v>24</v>
      </c>
      <c r="E70" s="7" t="s">
        <v>26</v>
      </c>
      <c r="F70" s="7" t="s">
        <v>158</v>
      </c>
      <c r="G70" s="7">
        <v>1.53</v>
      </c>
      <c r="H70" s="7">
        <v>5</v>
      </c>
      <c r="I70" s="7">
        <v>3.52</v>
      </c>
      <c r="J70" s="7" t="s">
        <v>14</v>
      </c>
      <c r="K70" s="7" t="s">
        <v>14</v>
      </c>
      <c r="L70" s="3" t="str">
        <f t="shared" si="6"/>
        <v>-</v>
      </c>
      <c r="M70" s="3">
        <v>0</v>
      </c>
      <c r="N70" s="7">
        <f t="shared" si="5"/>
        <v>3.52</v>
      </c>
      <c r="O70" s="7">
        <f t="shared" si="2"/>
        <v>-1.399999999999991</v>
      </c>
      <c r="P70" s="33" t="s">
        <v>159</v>
      </c>
      <c r="Q70" s="33"/>
      <c r="R70" s="7">
        <v>1</v>
      </c>
      <c r="S70" s="37"/>
    </row>
    <row r="71" spans="2:19" x14ac:dyDescent="0.35">
      <c r="B71" s="5">
        <v>68</v>
      </c>
      <c r="C71" s="18">
        <v>44228</v>
      </c>
      <c r="D71" s="7" t="s">
        <v>48</v>
      </c>
      <c r="E71" s="7" t="s">
        <v>161</v>
      </c>
      <c r="F71" s="7" t="s">
        <v>108</v>
      </c>
      <c r="G71" s="7">
        <v>1.53</v>
      </c>
      <c r="H71" s="7">
        <v>7.5</v>
      </c>
      <c r="I71" s="7">
        <v>3.9</v>
      </c>
      <c r="J71" s="7" t="s">
        <v>14</v>
      </c>
      <c r="K71" s="7" t="s">
        <v>14</v>
      </c>
      <c r="L71" s="3" t="str">
        <f t="shared" si="6"/>
        <v>-</v>
      </c>
      <c r="M71" s="3">
        <v>0</v>
      </c>
      <c r="N71" s="7">
        <f t="shared" si="5"/>
        <v>3.9</v>
      </c>
      <c r="O71" s="7">
        <f t="shared" si="2"/>
        <v>2.5000000000000089</v>
      </c>
      <c r="P71" s="33" t="s">
        <v>127</v>
      </c>
      <c r="Q71" s="33"/>
      <c r="R71" s="7">
        <v>1</v>
      </c>
      <c r="S71" s="37"/>
    </row>
    <row r="72" spans="2:19" x14ac:dyDescent="0.35">
      <c r="B72" s="5">
        <v>69</v>
      </c>
      <c r="C72" s="18">
        <v>44229</v>
      </c>
      <c r="D72" s="7" t="s">
        <v>77</v>
      </c>
      <c r="E72" s="7" t="s">
        <v>162</v>
      </c>
      <c r="F72" s="7" t="s">
        <v>163</v>
      </c>
      <c r="G72" s="7">
        <v>1.55</v>
      </c>
      <c r="H72" s="7">
        <v>5</v>
      </c>
      <c r="I72" s="7">
        <v>2.69</v>
      </c>
      <c r="J72" s="7" t="s">
        <v>14</v>
      </c>
      <c r="K72" s="7" t="s">
        <v>14</v>
      </c>
      <c r="L72" s="3" t="str">
        <f t="shared" si="6"/>
        <v>-</v>
      </c>
      <c r="M72" s="3">
        <v>0</v>
      </c>
      <c r="N72" s="7">
        <f t="shared" si="5"/>
        <v>2.69</v>
      </c>
      <c r="O72" s="7">
        <f t="shared" ref="O72:O135" si="7">N72+O71</f>
        <v>5.1900000000000084</v>
      </c>
      <c r="P72" s="33" t="s">
        <v>136</v>
      </c>
      <c r="Q72" s="33"/>
      <c r="R72" s="7">
        <v>1</v>
      </c>
      <c r="S72" s="37"/>
    </row>
    <row r="73" spans="2:19" x14ac:dyDescent="0.35">
      <c r="B73" s="5">
        <v>70</v>
      </c>
      <c r="C73" s="18">
        <v>44229</v>
      </c>
      <c r="D73" s="7" t="s">
        <v>69</v>
      </c>
      <c r="E73" s="7" t="s">
        <v>164</v>
      </c>
      <c r="F73" s="7" t="s">
        <v>80</v>
      </c>
      <c r="G73" s="7">
        <v>2.6</v>
      </c>
      <c r="H73" s="7">
        <v>5</v>
      </c>
      <c r="I73" s="7">
        <v>2.94</v>
      </c>
      <c r="J73" s="7" t="s">
        <v>14</v>
      </c>
      <c r="K73" s="7" t="s">
        <v>14</v>
      </c>
      <c r="L73" s="3" t="str">
        <f t="shared" si="6"/>
        <v>-</v>
      </c>
      <c r="M73" s="3">
        <v>0</v>
      </c>
      <c r="N73" s="7">
        <f t="shared" si="5"/>
        <v>2.94</v>
      </c>
      <c r="O73" s="7">
        <f t="shared" si="7"/>
        <v>8.1300000000000079</v>
      </c>
      <c r="P73" s="33" t="s">
        <v>165</v>
      </c>
      <c r="Q73" s="33"/>
      <c r="R73" s="7">
        <v>1</v>
      </c>
      <c r="S73" s="37"/>
    </row>
    <row r="74" spans="2:19" x14ac:dyDescent="0.35">
      <c r="B74" s="5">
        <v>71</v>
      </c>
      <c r="C74" s="18">
        <v>44230</v>
      </c>
      <c r="D74" s="7" t="s">
        <v>69</v>
      </c>
      <c r="E74" s="7" t="s">
        <v>71</v>
      </c>
      <c r="F74" s="7" t="s">
        <v>166</v>
      </c>
      <c r="G74" s="7">
        <v>2.0099999999999998</v>
      </c>
      <c r="H74" s="7">
        <v>7</v>
      </c>
      <c r="I74" s="7">
        <v>-7</v>
      </c>
      <c r="J74" s="7">
        <v>4.5</v>
      </c>
      <c r="K74" s="7">
        <v>12</v>
      </c>
      <c r="L74" s="3">
        <f>IFERROR((J74-1)*K74,"-")</f>
        <v>42</v>
      </c>
      <c r="M74" s="3">
        <v>11.76</v>
      </c>
      <c r="N74" s="7">
        <f t="shared" si="5"/>
        <v>4.76</v>
      </c>
      <c r="O74" s="7">
        <f t="shared" si="7"/>
        <v>12.890000000000008</v>
      </c>
      <c r="P74" s="33" t="s">
        <v>84</v>
      </c>
      <c r="Q74" s="33"/>
      <c r="R74" s="7">
        <v>1</v>
      </c>
      <c r="S74" s="37" t="s">
        <v>167</v>
      </c>
    </row>
    <row r="75" spans="2:19" x14ac:dyDescent="0.35">
      <c r="B75" s="5">
        <v>72</v>
      </c>
      <c r="C75" s="18">
        <v>44230</v>
      </c>
      <c r="D75" s="7" t="s">
        <v>95</v>
      </c>
      <c r="E75" s="7" t="s">
        <v>131</v>
      </c>
      <c r="F75" s="7" t="s">
        <v>99</v>
      </c>
      <c r="G75" s="7">
        <v>1.53</v>
      </c>
      <c r="H75" s="7">
        <v>5</v>
      </c>
      <c r="I75" s="7">
        <v>-5</v>
      </c>
      <c r="J75" s="7">
        <v>4.8</v>
      </c>
      <c r="K75" s="7">
        <v>10</v>
      </c>
      <c r="L75" s="3">
        <f t="shared" si="6"/>
        <v>38</v>
      </c>
      <c r="M75" s="3">
        <v>9.8000000000000007</v>
      </c>
      <c r="N75" s="7">
        <f t="shared" si="5"/>
        <v>4.8000000000000007</v>
      </c>
      <c r="O75" s="7">
        <f t="shared" si="7"/>
        <v>17.690000000000008</v>
      </c>
      <c r="P75" s="33" t="s">
        <v>85</v>
      </c>
      <c r="Q75" s="33"/>
      <c r="R75" s="7">
        <v>1</v>
      </c>
      <c r="S75" s="37"/>
    </row>
    <row r="76" spans="2:19" x14ac:dyDescent="0.35">
      <c r="B76" s="5">
        <v>73</v>
      </c>
      <c r="C76" s="18">
        <v>44231</v>
      </c>
      <c r="D76" s="7" t="s">
        <v>48</v>
      </c>
      <c r="E76" s="7" t="s">
        <v>168</v>
      </c>
      <c r="F76" s="7" t="s">
        <v>93</v>
      </c>
      <c r="G76" s="7">
        <v>2.17</v>
      </c>
      <c r="H76" s="7">
        <v>7</v>
      </c>
      <c r="I76" s="7">
        <v>-7</v>
      </c>
      <c r="J76" s="7">
        <v>4.47</v>
      </c>
      <c r="K76" s="7">
        <v>15.18</v>
      </c>
      <c r="L76" s="3">
        <f t="shared" si="6"/>
        <v>52.674599999999998</v>
      </c>
      <c r="M76" s="3">
        <v>-24.74</v>
      </c>
      <c r="N76" s="7">
        <f t="shared" si="5"/>
        <v>-31.74</v>
      </c>
      <c r="O76" s="7">
        <f t="shared" si="7"/>
        <v>-14.04999999999999</v>
      </c>
      <c r="P76" s="33" t="s">
        <v>76</v>
      </c>
      <c r="Q76" s="33"/>
      <c r="R76" s="7">
        <v>0</v>
      </c>
      <c r="S76" s="37" t="s">
        <v>167</v>
      </c>
    </row>
    <row r="77" spans="2:19" x14ac:dyDescent="0.35">
      <c r="B77" s="5">
        <v>74</v>
      </c>
      <c r="C77" s="18">
        <v>44232</v>
      </c>
      <c r="D77" s="7" t="s">
        <v>48</v>
      </c>
      <c r="E77" s="7" t="s">
        <v>51</v>
      </c>
      <c r="F77" s="7" t="s">
        <v>169</v>
      </c>
      <c r="G77" s="7">
        <v>2.0299999999999998</v>
      </c>
      <c r="H77" s="7">
        <v>7</v>
      </c>
      <c r="I77" s="7">
        <v>-7</v>
      </c>
      <c r="J77" s="7">
        <v>6</v>
      </c>
      <c r="K77" s="7">
        <v>12</v>
      </c>
      <c r="L77" s="3">
        <f t="shared" si="6"/>
        <v>60</v>
      </c>
      <c r="M77" s="3">
        <v>-29.22</v>
      </c>
      <c r="N77" s="7">
        <f t="shared" si="5"/>
        <v>-36.22</v>
      </c>
      <c r="O77" s="7">
        <f t="shared" si="7"/>
        <v>-50.269999999999989</v>
      </c>
      <c r="P77" s="33" t="s">
        <v>76</v>
      </c>
      <c r="Q77" s="33"/>
      <c r="R77" s="7">
        <v>0</v>
      </c>
      <c r="S77" s="37" t="s">
        <v>167</v>
      </c>
    </row>
    <row r="78" spans="2:19" x14ac:dyDescent="0.35">
      <c r="B78" s="5">
        <v>75</v>
      </c>
      <c r="C78" s="18">
        <v>44232</v>
      </c>
      <c r="D78" s="7" t="s">
        <v>11</v>
      </c>
      <c r="E78" s="7" t="s">
        <v>170</v>
      </c>
      <c r="F78" s="7" t="s">
        <v>12</v>
      </c>
      <c r="G78" s="7">
        <v>1.6</v>
      </c>
      <c r="H78" s="7">
        <v>5</v>
      </c>
      <c r="I78" s="7">
        <v>2.94</v>
      </c>
      <c r="J78" s="7" t="s">
        <v>14</v>
      </c>
      <c r="K78" s="7" t="s">
        <v>14</v>
      </c>
      <c r="L78" s="3" t="str">
        <f t="shared" si="6"/>
        <v>-</v>
      </c>
      <c r="M78" s="3">
        <v>0</v>
      </c>
      <c r="N78" s="7">
        <f t="shared" si="5"/>
        <v>2.94</v>
      </c>
      <c r="O78" s="7">
        <f t="shared" si="7"/>
        <v>-47.329999999999991</v>
      </c>
      <c r="P78" s="33" t="s">
        <v>145</v>
      </c>
      <c r="Q78" s="33"/>
      <c r="R78" s="7">
        <v>1</v>
      </c>
      <c r="S78" s="37"/>
    </row>
    <row r="79" spans="2:19" x14ac:dyDescent="0.35">
      <c r="B79" s="5">
        <v>76</v>
      </c>
      <c r="C79" s="18">
        <v>44233</v>
      </c>
      <c r="D79" s="7" t="s">
        <v>11</v>
      </c>
      <c r="E79" s="7" t="s">
        <v>53</v>
      </c>
      <c r="F79" s="7" t="s">
        <v>59</v>
      </c>
      <c r="G79" s="7">
        <v>1.6</v>
      </c>
      <c r="H79" s="7">
        <v>5</v>
      </c>
      <c r="I79" s="7">
        <v>2.94</v>
      </c>
      <c r="J79" s="7" t="s">
        <v>14</v>
      </c>
      <c r="K79" s="7" t="s">
        <v>14</v>
      </c>
      <c r="L79" s="3" t="str">
        <f t="shared" si="6"/>
        <v>-</v>
      </c>
      <c r="M79" s="3">
        <v>0</v>
      </c>
      <c r="N79" s="7">
        <f t="shared" si="5"/>
        <v>2.94</v>
      </c>
      <c r="O79" s="7">
        <f t="shared" si="7"/>
        <v>-44.389999999999993</v>
      </c>
      <c r="P79" s="33" t="s">
        <v>171</v>
      </c>
      <c r="Q79" s="33"/>
      <c r="R79" s="7">
        <v>1</v>
      </c>
      <c r="S79" s="37"/>
    </row>
    <row r="80" spans="2:19" x14ac:dyDescent="0.35">
      <c r="B80" s="5">
        <v>77</v>
      </c>
      <c r="C80" s="18">
        <v>44233</v>
      </c>
      <c r="D80" s="7" t="s">
        <v>17</v>
      </c>
      <c r="E80" s="7" t="s">
        <v>141</v>
      </c>
      <c r="F80" s="7" t="s">
        <v>129</v>
      </c>
      <c r="G80" s="7">
        <v>2.34</v>
      </c>
      <c r="H80" s="7">
        <v>5</v>
      </c>
      <c r="I80" s="7">
        <v>6.57</v>
      </c>
      <c r="J80" s="7" t="s">
        <v>14</v>
      </c>
      <c r="K80" s="7" t="s">
        <v>14</v>
      </c>
      <c r="L80" s="3" t="str">
        <f t="shared" si="6"/>
        <v>-</v>
      </c>
      <c r="M80" s="3">
        <v>0</v>
      </c>
      <c r="N80" s="7">
        <f t="shared" si="5"/>
        <v>6.57</v>
      </c>
      <c r="O80" s="7">
        <f t="shared" si="7"/>
        <v>-37.819999999999993</v>
      </c>
      <c r="P80" s="33" t="s">
        <v>137</v>
      </c>
      <c r="Q80" s="33"/>
      <c r="R80" s="7">
        <v>1</v>
      </c>
      <c r="S80" s="37"/>
    </row>
    <row r="81" spans="2:21" x14ac:dyDescent="0.35">
      <c r="B81" s="5">
        <v>78</v>
      </c>
      <c r="C81" s="18">
        <v>44233</v>
      </c>
      <c r="D81" s="7" t="s">
        <v>119</v>
      </c>
      <c r="E81" s="7" t="s">
        <v>172</v>
      </c>
      <c r="F81" s="7" t="s">
        <v>173</v>
      </c>
      <c r="G81" s="7">
        <v>1.56</v>
      </c>
      <c r="H81" s="7">
        <v>5</v>
      </c>
      <c r="I81" s="7">
        <v>2.6</v>
      </c>
      <c r="J81" s="7" t="s">
        <v>14</v>
      </c>
      <c r="K81" s="7" t="s">
        <v>14</v>
      </c>
      <c r="L81" s="3" t="str">
        <f t="shared" si="6"/>
        <v>-</v>
      </c>
      <c r="M81" s="3">
        <v>0</v>
      </c>
      <c r="N81" s="7">
        <f t="shared" si="5"/>
        <v>2.6</v>
      </c>
      <c r="O81" s="7">
        <f t="shared" si="7"/>
        <v>-35.219999999999992</v>
      </c>
      <c r="P81" s="33" t="s">
        <v>136</v>
      </c>
      <c r="Q81" s="33"/>
      <c r="R81" s="7">
        <v>1</v>
      </c>
      <c r="S81" s="37"/>
    </row>
    <row r="82" spans="2:21" x14ac:dyDescent="0.35">
      <c r="B82" s="5">
        <v>79</v>
      </c>
      <c r="C82" s="18">
        <v>44233</v>
      </c>
      <c r="D82" s="7" t="s">
        <v>41</v>
      </c>
      <c r="E82" s="7" t="s">
        <v>146</v>
      </c>
      <c r="F82" s="7" t="s">
        <v>174</v>
      </c>
      <c r="G82" s="7">
        <v>1.53</v>
      </c>
      <c r="H82" s="7">
        <v>5</v>
      </c>
      <c r="I82" s="7">
        <v>2.6</v>
      </c>
      <c r="J82" s="7" t="s">
        <v>14</v>
      </c>
      <c r="K82" s="7" t="s">
        <v>14</v>
      </c>
      <c r="L82" s="3" t="str">
        <f t="shared" si="6"/>
        <v>-</v>
      </c>
      <c r="M82" s="3">
        <v>0</v>
      </c>
      <c r="N82" s="7">
        <f t="shared" si="5"/>
        <v>2.6</v>
      </c>
      <c r="O82" s="7">
        <f t="shared" si="7"/>
        <v>-32.61999999999999</v>
      </c>
      <c r="P82" s="33" t="s">
        <v>136</v>
      </c>
      <c r="Q82" s="33"/>
      <c r="R82" s="7">
        <v>1</v>
      </c>
      <c r="S82" s="37"/>
    </row>
    <row r="83" spans="2:21" x14ac:dyDescent="0.35">
      <c r="B83" s="5">
        <v>80</v>
      </c>
      <c r="C83" s="18">
        <v>44233</v>
      </c>
      <c r="D83" s="7" t="s">
        <v>95</v>
      </c>
      <c r="E83" s="7" t="s">
        <v>175</v>
      </c>
      <c r="F83" s="7" t="s">
        <v>176</v>
      </c>
      <c r="G83" s="7">
        <v>1.53</v>
      </c>
      <c r="H83" s="7">
        <v>5</v>
      </c>
      <c r="I83" s="7">
        <v>2.69</v>
      </c>
      <c r="J83" s="7" t="s">
        <v>14</v>
      </c>
      <c r="K83" s="7" t="s">
        <v>14</v>
      </c>
      <c r="L83" s="3" t="str">
        <f t="shared" si="6"/>
        <v>-</v>
      </c>
      <c r="M83" s="3">
        <v>0</v>
      </c>
      <c r="N83" s="7">
        <f t="shared" si="5"/>
        <v>2.69</v>
      </c>
      <c r="O83" s="7">
        <f t="shared" si="7"/>
        <v>-29.929999999999989</v>
      </c>
      <c r="P83" s="33" t="s">
        <v>171</v>
      </c>
      <c r="Q83" s="33"/>
      <c r="R83" s="7">
        <v>1</v>
      </c>
      <c r="S83" s="37"/>
    </row>
    <row r="84" spans="2:21" x14ac:dyDescent="0.35">
      <c r="B84" s="5">
        <v>81</v>
      </c>
      <c r="C84" s="18">
        <v>44234</v>
      </c>
      <c r="D84" s="7" t="s">
        <v>69</v>
      </c>
      <c r="E84" s="7" t="s">
        <v>177</v>
      </c>
      <c r="F84" s="7" t="s">
        <v>71</v>
      </c>
      <c r="G84" s="7">
        <v>1.51</v>
      </c>
      <c r="H84" s="7">
        <v>5</v>
      </c>
      <c r="I84" s="7">
        <v>-5</v>
      </c>
      <c r="J84" s="7">
        <v>7</v>
      </c>
      <c r="K84" s="7">
        <v>12</v>
      </c>
      <c r="L84" s="3">
        <f t="shared" si="6"/>
        <v>72</v>
      </c>
      <c r="M84" s="3">
        <v>-26.12</v>
      </c>
      <c r="N84" s="7">
        <f t="shared" si="5"/>
        <v>-31.12</v>
      </c>
      <c r="O84" s="7">
        <f t="shared" si="7"/>
        <v>-61.04999999999999</v>
      </c>
      <c r="P84" s="33" t="s">
        <v>109</v>
      </c>
      <c r="Q84" s="33"/>
      <c r="R84" s="7">
        <v>0</v>
      </c>
      <c r="S84" s="37" t="s">
        <v>191</v>
      </c>
    </row>
    <row r="85" spans="2:21" x14ac:dyDescent="0.35">
      <c r="B85" s="5">
        <v>82</v>
      </c>
      <c r="C85" s="18">
        <v>44234</v>
      </c>
      <c r="D85" s="7" t="s">
        <v>11</v>
      </c>
      <c r="E85" s="7" t="s">
        <v>44</v>
      </c>
      <c r="F85" s="7" t="s">
        <v>13</v>
      </c>
      <c r="G85" s="7">
        <v>1.51</v>
      </c>
      <c r="H85" s="7">
        <v>5</v>
      </c>
      <c r="I85" s="7">
        <v>2.5</v>
      </c>
      <c r="J85" s="7" t="s">
        <v>14</v>
      </c>
      <c r="K85" s="7" t="s">
        <v>14</v>
      </c>
      <c r="L85" s="3" t="str">
        <f t="shared" si="6"/>
        <v>-</v>
      </c>
      <c r="M85" s="3">
        <v>0</v>
      </c>
      <c r="N85" s="7">
        <f t="shared" si="5"/>
        <v>2.5</v>
      </c>
      <c r="O85" s="7">
        <f t="shared" si="7"/>
        <v>-58.54999999999999</v>
      </c>
      <c r="P85" s="33" t="s">
        <v>123</v>
      </c>
      <c r="Q85" s="33"/>
      <c r="R85" s="7">
        <v>1</v>
      </c>
      <c r="S85" s="37"/>
    </row>
    <row r="86" spans="2:21" x14ac:dyDescent="0.35">
      <c r="B86" s="5">
        <v>83</v>
      </c>
      <c r="C86" s="18">
        <v>44234</v>
      </c>
      <c r="D86" s="7" t="s">
        <v>178</v>
      </c>
      <c r="E86" s="7" t="s">
        <v>179</v>
      </c>
      <c r="F86" s="7" t="s">
        <v>180</v>
      </c>
      <c r="G86" s="7">
        <v>1.51</v>
      </c>
      <c r="H86" s="7">
        <v>5</v>
      </c>
      <c r="I86" s="7">
        <v>2.5</v>
      </c>
      <c r="J86" s="7" t="s">
        <v>14</v>
      </c>
      <c r="K86" s="7" t="s">
        <v>14</v>
      </c>
      <c r="L86" s="3" t="str">
        <f t="shared" si="6"/>
        <v>-</v>
      </c>
      <c r="M86" s="3">
        <v>0</v>
      </c>
      <c r="N86" s="7">
        <f t="shared" si="5"/>
        <v>2.5</v>
      </c>
      <c r="O86" s="7">
        <f t="shared" si="7"/>
        <v>-56.04999999999999</v>
      </c>
      <c r="P86" s="33" t="s">
        <v>181</v>
      </c>
      <c r="Q86" s="33"/>
      <c r="R86" s="7">
        <v>1</v>
      </c>
      <c r="S86" s="37"/>
    </row>
    <row r="87" spans="2:21" x14ac:dyDescent="0.35">
      <c r="B87" s="5">
        <v>84</v>
      </c>
      <c r="C87" s="18">
        <v>44234</v>
      </c>
      <c r="D87" s="7" t="s">
        <v>77</v>
      </c>
      <c r="E87" s="7" t="s">
        <v>182</v>
      </c>
      <c r="F87" s="7" t="s">
        <v>183</v>
      </c>
      <c r="G87" s="7">
        <v>1.6</v>
      </c>
      <c r="H87" s="7">
        <v>5</v>
      </c>
      <c r="I87" s="7">
        <v>-1.6</v>
      </c>
      <c r="J87" s="7" t="s">
        <v>14</v>
      </c>
      <c r="K87" s="7" t="s">
        <v>14</v>
      </c>
      <c r="L87" s="3" t="str">
        <f t="shared" si="6"/>
        <v>-</v>
      </c>
      <c r="M87" s="3">
        <v>0</v>
      </c>
      <c r="N87" s="7">
        <f t="shared" si="5"/>
        <v>-1.6</v>
      </c>
      <c r="O87" s="7">
        <f t="shared" si="7"/>
        <v>-57.649999999999991</v>
      </c>
      <c r="P87" s="33" t="s">
        <v>84</v>
      </c>
      <c r="Q87" s="33"/>
      <c r="R87" s="7">
        <v>0</v>
      </c>
      <c r="S87" s="37" t="s">
        <v>184</v>
      </c>
    </row>
    <row r="88" spans="2:21" x14ac:dyDescent="0.35">
      <c r="B88" s="5">
        <v>85</v>
      </c>
      <c r="C88" s="18">
        <v>44234</v>
      </c>
      <c r="D88" s="7" t="s">
        <v>188</v>
      </c>
      <c r="E88" s="7" t="s">
        <v>185</v>
      </c>
      <c r="F88" s="7" t="s">
        <v>186</v>
      </c>
      <c r="G88" s="7">
        <v>1.93</v>
      </c>
      <c r="H88" s="7">
        <v>7</v>
      </c>
      <c r="I88" s="7">
        <v>-7</v>
      </c>
      <c r="J88" s="7" t="s">
        <v>14</v>
      </c>
      <c r="K88" s="7" t="s">
        <v>14</v>
      </c>
      <c r="L88" s="3" t="str">
        <f t="shared" si="6"/>
        <v>-</v>
      </c>
      <c r="M88" s="3">
        <v>0</v>
      </c>
      <c r="N88" s="7">
        <f t="shared" si="5"/>
        <v>-7</v>
      </c>
      <c r="O88" s="7">
        <f t="shared" si="7"/>
        <v>-64.649999999999991</v>
      </c>
      <c r="P88" s="33" t="s">
        <v>84</v>
      </c>
      <c r="Q88" s="33"/>
      <c r="R88" s="7">
        <v>0</v>
      </c>
      <c r="S88" s="37" t="s">
        <v>187</v>
      </c>
    </row>
    <row r="89" spans="2:21" x14ac:dyDescent="0.35">
      <c r="B89" s="5">
        <v>86</v>
      </c>
      <c r="C89" s="18">
        <v>44234</v>
      </c>
      <c r="D89" s="7" t="s">
        <v>11</v>
      </c>
      <c r="E89" s="7" t="s">
        <v>189</v>
      </c>
      <c r="F89" s="7" t="s">
        <v>105</v>
      </c>
      <c r="G89" s="7">
        <v>1.51</v>
      </c>
      <c r="H89" s="7">
        <v>5</v>
      </c>
      <c r="I89" s="7">
        <v>-5</v>
      </c>
      <c r="J89" s="7">
        <v>3.6</v>
      </c>
      <c r="K89" s="7">
        <v>12</v>
      </c>
      <c r="L89" s="3">
        <f t="shared" si="6"/>
        <v>31.200000000000003</v>
      </c>
      <c r="M89" s="3">
        <v>8.33</v>
      </c>
      <c r="N89" s="7">
        <f t="shared" si="5"/>
        <v>3.33</v>
      </c>
      <c r="O89" s="7">
        <f t="shared" si="7"/>
        <v>-61.319999999999993</v>
      </c>
      <c r="P89" s="33" t="s">
        <v>84</v>
      </c>
      <c r="Q89" s="33"/>
      <c r="R89" s="7">
        <v>1</v>
      </c>
      <c r="S89" s="37" t="s">
        <v>190</v>
      </c>
    </row>
    <row r="90" spans="2:21" x14ac:dyDescent="0.35">
      <c r="B90" s="5">
        <v>87</v>
      </c>
      <c r="C90" s="18">
        <v>44234</v>
      </c>
      <c r="D90" s="7" t="s">
        <v>24</v>
      </c>
      <c r="E90" s="7" t="s">
        <v>192</v>
      </c>
      <c r="F90" s="7" t="s">
        <v>26</v>
      </c>
      <c r="G90" s="7">
        <v>1.94</v>
      </c>
      <c r="H90" s="7">
        <v>7</v>
      </c>
      <c r="I90" s="7">
        <v>6.42</v>
      </c>
      <c r="J90" s="7" t="s">
        <v>14</v>
      </c>
      <c r="K90" s="7" t="s">
        <v>14</v>
      </c>
      <c r="L90" s="3" t="str">
        <f t="shared" si="6"/>
        <v>-</v>
      </c>
      <c r="M90" s="3">
        <v>0</v>
      </c>
      <c r="N90" s="7">
        <f t="shared" si="5"/>
        <v>6.42</v>
      </c>
      <c r="O90" s="7">
        <f t="shared" si="7"/>
        <v>-54.899999999999991</v>
      </c>
      <c r="P90" s="33" t="s">
        <v>193</v>
      </c>
      <c r="Q90" s="33"/>
      <c r="R90" s="7">
        <v>1</v>
      </c>
      <c r="S90" s="37"/>
    </row>
    <row r="91" spans="2:21" x14ac:dyDescent="0.35">
      <c r="B91" s="5">
        <v>88</v>
      </c>
      <c r="C91" s="18">
        <v>44235</v>
      </c>
      <c r="D91" s="7" t="s">
        <v>24</v>
      </c>
      <c r="E91" s="7" t="s">
        <v>194</v>
      </c>
      <c r="F91" s="7" t="s">
        <v>195</v>
      </c>
      <c r="G91" s="7">
        <v>1.53</v>
      </c>
      <c r="H91" s="7">
        <v>5</v>
      </c>
      <c r="I91" s="7">
        <v>2.65</v>
      </c>
      <c r="J91" s="7" t="s">
        <v>14</v>
      </c>
      <c r="K91" s="7" t="s">
        <v>14</v>
      </c>
      <c r="L91" s="3" t="str">
        <f t="shared" si="6"/>
        <v>-</v>
      </c>
      <c r="M91" s="3">
        <v>0</v>
      </c>
      <c r="N91" s="7">
        <f t="shared" si="5"/>
        <v>2.65</v>
      </c>
      <c r="O91" s="7">
        <f t="shared" si="7"/>
        <v>-52.249999999999993</v>
      </c>
      <c r="P91" s="33" t="s">
        <v>181</v>
      </c>
      <c r="Q91" s="33"/>
      <c r="R91" s="7">
        <v>1</v>
      </c>
      <c r="S91" s="37"/>
    </row>
    <row r="92" spans="2:21" x14ac:dyDescent="0.35">
      <c r="B92" s="5">
        <v>89</v>
      </c>
      <c r="C92" s="18">
        <v>44236</v>
      </c>
      <c r="D92" s="7" t="s">
        <v>196</v>
      </c>
      <c r="E92" s="7" t="s">
        <v>197</v>
      </c>
      <c r="F92" s="7" t="s">
        <v>198</v>
      </c>
      <c r="G92" s="7">
        <v>1.94</v>
      </c>
      <c r="H92" s="7">
        <v>7</v>
      </c>
      <c r="I92" s="7">
        <v>-7</v>
      </c>
      <c r="J92" s="7">
        <v>5.4</v>
      </c>
      <c r="K92" s="7">
        <v>10</v>
      </c>
      <c r="L92" s="3">
        <f t="shared" si="6"/>
        <v>44</v>
      </c>
      <c r="M92" s="3">
        <v>9.5</v>
      </c>
      <c r="N92" s="7">
        <f t="shared" si="5"/>
        <v>2.5</v>
      </c>
      <c r="O92" s="7">
        <f t="shared" si="7"/>
        <v>-49.749999999999993</v>
      </c>
      <c r="P92" s="33" t="s">
        <v>145</v>
      </c>
      <c r="Q92" s="33"/>
      <c r="R92" s="7">
        <v>1</v>
      </c>
      <c r="S92" s="37"/>
    </row>
    <row r="93" spans="2:21" x14ac:dyDescent="0.35">
      <c r="B93" s="5">
        <v>90</v>
      </c>
      <c r="C93" s="18">
        <v>44236</v>
      </c>
      <c r="D93" s="7" t="s">
        <v>199</v>
      </c>
      <c r="E93" s="7" t="s">
        <v>200</v>
      </c>
      <c r="F93" s="7" t="s">
        <v>201</v>
      </c>
      <c r="G93" s="7">
        <v>1.96</v>
      </c>
      <c r="H93" s="7">
        <v>7</v>
      </c>
      <c r="I93" s="7">
        <v>-7</v>
      </c>
      <c r="J93" s="7">
        <v>3.85</v>
      </c>
      <c r="K93" s="7">
        <v>12</v>
      </c>
      <c r="L93" s="3">
        <f t="shared" si="6"/>
        <v>34.200000000000003</v>
      </c>
      <c r="M93" s="3">
        <v>11.76</v>
      </c>
      <c r="N93" s="7">
        <f t="shared" si="5"/>
        <v>4.76</v>
      </c>
      <c r="O93" s="7">
        <f t="shared" si="7"/>
        <v>-44.989999999999995</v>
      </c>
      <c r="P93" s="33" t="s">
        <v>181</v>
      </c>
      <c r="Q93" s="33"/>
      <c r="R93" s="7">
        <v>1</v>
      </c>
      <c r="S93" s="37"/>
    </row>
    <row r="94" spans="2:21" x14ac:dyDescent="0.35">
      <c r="B94" s="5">
        <v>91</v>
      </c>
      <c r="C94" s="18">
        <v>44236</v>
      </c>
      <c r="D94" s="7" t="s">
        <v>202</v>
      </c>
      <c r="E94" s="7" t="s">
        <v>203</v>
      </c>
      <c r="F94" s="7" t="s">
        <v>204</v>
      </c>
      <c r="G94" s="7">
        <v>1.51</v>
      </c>
      <c r="H94" s="7">
        <v>5</v>
      </c>
      <c r="I94" s="7">
        <v>2.5</v>
      </c>
      <c r="J94" s="7" t="s">
        <v>14</v>
      </c>
      <c r="K94" s="7" t="s">
        <v>14</v>
      </c>
      <c r="L94" s="3" t="str">
        <f t="shared" si="6"/>
        <v>-</v>
      </c>
      <c r="M94" s="3">
        <v>0</v>
      </c>
      <c r="N94" s="7">
        <f t="shared" si="5"/>
        <v>2.5</v>
      </c>
      <c r="O94" s="7">
        <f t="shared" si="7"/>
        <v>-42.489999999999995</v>
      </c>
      <c r="P94" s="33" t="s">
        <v>84</v>
      </c>
      <c r="Q94" s="33"/>
      <c r="R94" s="7">
        <v>1</v>
      </c>
      <c r="S94" s="37"/>
    </row>
    <row r="95" spans="2:21" x14ac:dyDescent="0.35">
      <c r="B95" s="5">
        <v>92</v>
      </c>
      <c r="C95" s="18">
        <v>44236</v>
      </c>
      <c r="D95" s="7" t="s">
        <v>48</v>
      </c>
      <c r="E95" s="7" t="s">
        <v>205</v>
      </c>
      <c r="F95" s="7" t="s">
        <v>107</v>
      </c>
      <c r="G95" s="7">
        <v>2.0299999999999998</v>
      </c>
      <c r="H95" s="7">
        <v>7</v>
      </c>
      <c r="I95" s="7">
        <v>7.06</v>
      </c>
      <c r="J95" s="7" t="s">
        <v>14</v>
      </c>
      <c r="K95" s="7" t="s">
        <v>14</v>
      </c>
      <c r="L95" s="3" t="str">
        <f t="shared" si="6"/>
        <v>-</v>
      </c>
      <c r="M95" s="3">
        <v>0</v>
      </c>
      <c r="N95" s="7">
        <f t="shared" si="5"/>
        <v>7.06</v>
      </c>
      <c r="O95" s="7">
        <f t="shared" si="7"/>
        <v>-35.429999999999993</v>
      </c>
      <c r="P95" s="33" t="s">
        <v>113</v>
      </c>
      <c r="Q95" s="33"/>
      <c r="R95" s="7">
        <v>1</v>
      </c>
      <c r="S95" s="37"/>
    </row>
    <row r="96" spans="2:21" x14ac:dyDescent="0.35">
      <c r="B96" s="5">
        <v>93</v>
      </c>
      <c r="C96" s="18">
        <v>44237</v>
      </c>
      <c r="D96" s="7" t="s">
        <v>202</v>
      </c>
      <c r="E96" s="7" t="s">
        <v>206</v>
      </c>
      <c r="F96" s="7" t="s">
        <v>207</v>
      </c>
      <c r="G96" s="7">
        <v>1.8</v>
      </c>
      <c r="H96" s="7">
        <v>7</v>
      </c>
      <c r="I96" s="7">
        <v>-7</v>
      </c>
      <c r="J96" s="7">
        <v>7.47</v>
      </c>
      <c r="K96" s="7">
        <v>12</v>
      </c>
      <c r="L96" s="3">
        <f t="shared" si="6"/>
        <v>77.64</v>
      </c>
      <c r="M96" s="3">
        <v>11.76</v>
      </c>
      <c r="N96" s="7">
        <f t="shared" si="5"/>
        <v>4.76</v>
      </c>
      <c r="O96" s="7">
        <f t="shared" si="7"/>
        <v>-30.669999999999995</v>
      </c>
      <c r="P96" s="33" t="s">
        <v>159</v>
      </c>
      <c r="Q96" s="33"/>
      <c r="R96" s="7">
        <v>1</v>
      </c>
      <c r="S96" s="37"/>
      <c r="U96" t="s">
        <v>221</v>
      </c>
    </row>
    <row r="97" spans="2:19" x14ac:dyDescent="0.35">
      <c r="B97" s="5">
        <v>94</v>
      </c>
      <c r="C97" s="18">
        <v>44237</v>
      </c>
      <c r="D97" s="7" t="s">
        <v>69</v>
      </c>
      <c r="E97" s="7" t="s">
        <v>208</v>
      </c>
      <c r="F97" s="7" t="s">
        <v>80</v>
      </c>
      <c r="G97" s="7">
        <v>1.6</v>
      </c>
      <c r="H97" s="7">
        <v>5</v>
      </c>
      <c r="I97" s="7">
        <v>2.94</v>
      </c>
      <c r="J97" s="7" t="s">
        <v>14</v>
      </c>
      <c r="K97" s="7" t="s">
        <v>14</v>
      </c>
      <c r="L97" s="3" t="str">
        <f t="shared" si="6"/>
        <v>-</v>
      </c>
      <c r="M97" s="3">
        <v>0</v>
      </c>
      <c r="N97" s="7">
        <f t="shared" si="5"/>
        <v>2.94</v>
      </c>
      <c r="O97" s="7">
        <f t="shared" si="7"/>
        <v>-27.729999999999993</v>
      </c>
      <c r="P97" s="33" t="s">
        <v>165</v>
      </c>
      <c r="Q97" s="33"/>
      <c r="R97" s="7">
        <v>1</v>
      </c>
      <c r="S97" s="37"/>
    </row>
    <row r="98" spans="2:19" x14ac:dyDescent="0.35">
      <c r="B98" s="5">
        <v>95</v>
      </c>
      <c r="C98" s="18">
        <v>44238</v>
      </c>
      <c r="D98" s="7" t="s">
        <v>209</v>
      </c>
      <c r="E98" s="7" t="s">
        <v>22</v>
      </c>
      <c r="F98" s="7" t="s">
        <v>211</v>
      </c>
      <c r="G98" s="7">
        <v>2.0299999999999998</v>
      </c>
      <c r="H98" s="7">
        <v>7</v>
      </c>
      <c r="I98" s="7">
        <v>-7</v>
      </c>
      <c r="J98" s="7">
        <v>7.2</v>
      </c>
      <c r="K98" s="7">
        <v>12</v>
      </c>
      <c r="L98" s="3">
        <f t="shared" si="6"/>
        <v>74.400000000000006</v>
      </c>
      <c r="M98" s="3">
        <v>11.76</v>
      </c>
      <c r="N98" s="7">
        <f t="shared" si="5"/>
        <v>4.76</v>
      </c>
      <c r="O98" s="7">
        <f t="shared" si="7"/>
        <v>-22.969999999999992</v>
      </c>
      <c r="P98" s="33" t="s">
        <v>84</v>
      </c>
      <c r="Q98" s="33"/>
      <c r="R98" s="7">
        <v>1</v>
      </c>
      <c r="S98" s="37"/>
    </row>
    <row r="99" spans="2:19" x14ac:dyDescent="0.35">
      <c r="B99" s="5">
        <v>96</v>
      </c>
      <c r="C99" s="18">
        <v>44238</v>
      </c>
      <c r="D99" s="7" t="s">
        <v>56</v>
      </c>
      <c r="E99" s="7" t="s">
        <v>210</v>
      </c>
      <c r="F99" s="7" t="s">
        <v>67</v>
      </c>
      <c r="G99" s="7">
        <v>2.09</v>
      </c>
      <c r="H99" s="7">
        <v>7</v>
      </c>
      <c r="I99" s="7">
        <v>-7</v>
      </c>
      <c r="J99" s="7">
        <v>4.8</v>
      </c>
      <c r="K99" s="7">
        <v>12</v>
      </c>
      <c r="L99" s="3">
        <f t="shared" si="6"/>
        <v>45.599999999999994</v>
      </c>
      <c r="M99" s="3">
        <v>11.76</v>
      </c>
      <c r="N99" s="7">
        <f t="shared" si="5"/>
        <v>4.76</v>
      </c>
      <c r="O99" s="7">
        <f t="shared" si="7"/>
        <v>-18.209999999999994</v>
      </c>
      <c r="P99" s="33" t="s">
        <v>85</v>
      </c>
      <c r="Q99" s="33"/>
      <c r="R99" s="7">
        <v>1</v>
      </c>
      <c r="S99" s="37"/>
    </row>
    <row r="100" spans="2:19" x14ac:dyDescent="0.35">
      <c r="B100" s="5">
        <v>97</v>
      </c>
      <c r="C100" s="18">
        <v>44239</v>
      </c>
      <c r="D100" s="7" t="s">
        <v>212</v>
      </c>
      <c r="E100" s="7" t="s">
        <v>213</v>
      </c>
      <c r="F100" s="7" t="s">
        <v>214</v>
      </c>
      <c r="G100" s="7">
        <v>2.0099999999999998</v>
      </c>
      <c r="H100" s="7">
        <v>7</v>
      </c>
      <c r="I100" s="7">
        <v>-7</v>
      </c>
      <c r="J100" s="7">
        <v>4.4000000000000004</v>
      </c>
      <c r="K100" s="7">
        <v>12</v>
      </c>
      <c r="L100" s="3">
        <f t="shared" si="6"/>
        <v>40.800000000000004</v>
      </c>
      <c r="M100" s="3">
        <v>11.76</v>
      </c>
      <c r="N100" s="7">
        <f t="shared" si="5"/>
        <v>4.76</v>
      </c>
      <c r="O100" s="7">
        <f t="shared" si="7"/>
        <v>-13.449999999999994</v>
      </c>
      <c r="P100" s="33" t="s">
        <v>84</v>
      </c>
      <c r="Q100" s="33"/>
      <c r="R100" s="7">
        <v>1</v>
      </c>
      <c r="S100" s="37"/>
    </row>
    <row r="101" spans="2:19" x14ac:dyDescent="0.35">
      <c r="B101" s="5">
        <v>98</v>
      </c>
      <c r="C101" s="18">
        <v>44239</v>
      </c>
      <c r="D101" s="7" t="s">
        <v>17</v>
      </c>
      <c r="E101" s="7" t="s">
        <v>129</v>
      </c>
      <c r="F101" s="7" t="s">
        <v>215</v>
      </c>
      <c r="G101" s="7">
        <v>1.7</v>
      </c>
      <c r="H101" s="7">
        <v>5</v>
      </c>
      <c r="I101" s="7">
        <v>3.43</v>
      </c>
      <c r="J101" s="7" t="s">
        <v>14</v>
      </c>
      <c r="K101" s="7" t="s">
        <v>14</v>
      </c>
      <c r="L101" s="3" t="str">
        <f t="shared" si="6"/>
        <v>-</v>
      </c>
      <c r="M101" s="3">
        <v>0</v>
      </c>
      <c r="N101" s="7">
        <f t="shared" si="5"/>
        <v>3.43</v>
      </c>
      <c r="O101" s="7">
        <f t="shared" si="7"/>
        <v>-10.019999999999994</v>
      </c>
      <c r="P101" s="33" t="s">
        <v>159</v>
      </c>
      <c r="Q101" s="33"/>
      <c r="R101" s="7">
        <v>1</v>
      </c>
      <c r="S101" s="37"/>
    </row>
    <row r="102" spans="2:19" x14ac:dyDescent="0.35">
      <c r="B102" s="5">
        <v>99</v>
      </c>
      <c r="C102" s="18">
        <v>44240</v>
      </c>
      <c r="D102" s="7" t="s">
        <v>17</v>
      </c>
      <c r="E102" s="7" t="s">
        <v>54</v>
      </c>
      <c r="F102" s="7" t="s">
        <v>23</v>
      </c>
      <c r="G102" s="7">
        <v>1.5</v>
      </c>
      <c r="H102" s="7">
        <v>3</v>
      </c>
      <c r="I102" s="7">
        <v>1.5</v>
      </c>
      <c r="J102" s="7" t="s">
        <v>14</v>
      </c>
      <c r="K102" s="7" t="s">
        <v>14</v>
      </c>
      <c r="L102" s="3" t="str">
        <f t="shared" si="6"/>
        <v>-</v>
      </c>
      <c r="M102" s="3">
        <v>0</v>
      </c>
      <c r="N102" s="7">
        <f t="shared" si="5"/>
        <v>1.5</v>
      </c>
      <c r="O102" s="7">
        <f t="shared" si="7"/>
        <v>-8.5199999999999942</v>
      </c>
      <c r="P102" s="33" t="s">
        <v>181</v>
      </c>
      <c r="Q102" s="33"/>
      <c r="R102" s="7">
        <v>1</v>
      </c>
      <c r="S102" s="37"/>
    </row>
    <row r="103" spans="2:19" x14ac:dyDescent="0.35">
      <c r="B103" s="5">
        <v>100</v>
      </c>
      <c r="C103" s="18">
        <v>44240</v>
      </c>
      <c r="D103" s="7" t="s">
        <v>17</v>
      </c>
      <c r="E103" s="7" t="s">
        <v>18</v>
      </c>
      <c r="F103" s="7" t="s">
        <v>216</v>
      </c>
      <c r="G103" s="7">
        <v>1.51</v>
      </c>
      <c r="H103" s="7">
        <v>3</v>
      </c>
      <c r="I103" s="7">
        <v>1.5</v>
      </c>
      <c r="J103" s="7" t="s">
        <v>14</v>
      </c>
      <c r="K103" s="7" t="s">
        <v>14</v>
      </c>
      <c r="L103" s="3" t="str">
        <f t="shared" si="6"/>
        <v>-</v>
      </c>
      <c r="M103" s="3">
        <v>0</v>
      </c>
      <c r="N103" s="7">
        <f t="shared" si="5"/>
        <v>1.5</v>
      </c>
      <c r="O103" s="7">
        <f t="shared" si="7"/>
        <v>-7.0199999999999942</v>
      </c>
      <c r="P103" s="33" t="s">
        <v>181</v>
      </c>
      <c r="Q103" s="33"/>
      <c r="R103" s="7">
        <v>1</v>
      </c>
      <c r="S103" s="37"/>
    </row>
    <row r="104" spans="2:19" x14ac:dyDescent="0.35">
      <c r="B104" s="5">
        <v>101</v>
      </c>
      <c r="C104" s="18">
        <v>44240</v>
      </c>
      <c r="D104" s="7" t="s">
        <v>24</v>
      </c>
      <c r="E104" s="7" t="s">
        <v>134</v>
      </c>
      <c r="F104" s="7" t="s">
        <v>25</v>
      </c>
      <c r="G104" s="7">
        <v>2.2999999999999998</v>
      </c>
      <c r="H104" s="7">
        <v>10</v>
      </c>
      <c r="I104" s="7">
        <v>-10</v>
      </c>
      <c r="J104" s="7">
        <v>4.0999999999999996</v>
      </c>
      <c r="K104" s="7">
        <v>15</v>
      </c>
      <c r="L104" s="3">
        <f t="shared" ref="L104:L167" si="8">IFERROR((J104-1)*K104,"-")</f>
        <v>46.499999999999993</v>
      </c>
      <c r="M104" s="3">
        <v>14.7</v>
      </c>
      <c r="N104" s="7">
        <f t="shared" ref="N104:N167" si="9">I104+M104</f>
        <v>4.6999999999999993</v>
      </c>
      <c r="O104" s="7">
        <f t="shared" si="7"/>
        <v>-2.319999999999995</v>
      </c>
      <c r="P104" s="33" t="s">
        <v>84</v>
      </c>
      <c r="Q104" s="33"/>
      <c r="R104" s="7">
        <v>1</v>
      </c>
      <c r="S104" s="37"/>
    </row>
    <row r="105" spans="2:19" x14ac:dyDescent="0.35">
      <c r="B105" s="5">
        <v>102</v>
      </c>
      <c r="C105" s="18">
        <v>44240</v>
      </c>
      <c r="D105" s="7" t="s">
        <v>41</v>
      </c>
      <c r="E105" s="7" t="s">
        <v>217</v>
      </c>
      <c r="F105" s="7" t="s">
        <v>132</v>
      </c>
      <c r="G105" s="7">
        <v>1.5</v>
      </c>
      <c r="H105" s="7">
        <v>5</v>
      </c>
      <c r="I105" s="7">
        <v>2.4500000000000002</v>
      </c>
      <c r="J105" s="7" t="s">
        <v>14</v>
      </c>
      <c r="K105" s="7" t="s">
        <v>14</v>
      </c>
      <c r="L105" s="3" t="str">
        <f t="shared" si="8"/>
        <v>-</v>
      </c>
      <c r="M105" s="3"/>
      <c r="N105" s="7">
        <f t="shared" si="9"/>
        <v>2.4500000000000002</v>
      </c>
      <c r="O105" s="7">
        <f t="shared" si="7"/>
        <v>0.13000000000000522</v>
      </c>
      <c r="P105" s="33" t="s">
        <v>113</v>
      </c>
      <c r="Q105" s="33"/>
      <c r="R105" s="7">
        <v>1</v>
      </c>
      <c r="S105" s="37"/>
    </row>
    <row r="106" spans="2:19" x14ac:dyDescent="0.35">
      <c r="B106" s="5">
        <v>103</v>
      </c>
      <c r="C106" s="18">
        <v>44240</v>
      </c>
      <c r="D106" s="7" t="s">
        <v>24</v>
      </c>
      <c r="E106" s="7" t="s">
        <v>26</v>
      </c>
      <c r="F106" s="7" t="s">
        <v>220</v>
      </c>
      <c r="G106" s="7">
        <v>1.5</v>
      </c>
      <c r="H106" s="7">
        <v>5</v>
      </c>
      <c r="I106" s="7">
        <v>2.4500000000000002</v>
      </c>
      <c r="J106" s="7" t="s">
        <v>14</v>
      </c>
      <c r="K106" s="7" t="s">
        <v>14</v>
      </c>
      <c r="L106" s="3" t="str">
        <f t="shared" si="8"/>
        <v>-</v>
      </c>
      <c r="M106" s="3"/>
      <c r="N106" s="7">
        <f t="shared" si="9"/>
        <v>2.4500000000000002</v>
      </c>
      <c r="O106" s="7">
        <f t="shared" si="7"/>
        <v>2.5800000000000054</v>
      </c>
      <c r="P106" s="33" t="s">
        <v>218</v>
      </c>
      <c r="Q106" s="33"/>
      <c r="R106" s="7">
        <v>1</v>
      </c>
      <c r="S106" s="37"/>
    </row>
    <row r="107" spans="2:19" x14ac:dyDescent="0.35">
      <c r="B107" s="5">
        <v>104</v>
      </c>
      <c r="C107" s="18">
        <v>44240</v>
      </c>
      <c r="D107" s="7" t="s">
        <v>11</v>
      </c>
      <c r="E107" s="7" t="s">
        <v>219</v>
      </c>
      <c r="F107" s="7" t="s">
        <v>21</v>
      </c>
      <c r="G107" s="7">
        <v>2.4</v>
      </c>
      <c r="H107" s="7">
        <v>7</v>
      </c>
      <c r="I107" s="7">
        <v>-7</v>
      </c>
      <c r="J107" s="7">
        <v>4.8</v>
      </c>
      <c r="K107" s="7">
        <v>12</v>
      </c>
      <c r="L107" s="3">
        <f t="shared" si="8"/>
        <v>45.599999999999994</v>
      </c>
      <c r="M107" s="3">
        <v>11.76</v>
      </c>
      <c r="N107" s="7">
        <f t="shared" si="9"/>
        <v>4.76</v>
      </c>
      <c r="O107" s="7">
        <f t="shared" si="7"/>
        <v>7.3400000000000052</v>
      </c>
      <c r="P107" s="33" t="s">
        <v>127</v>
      </c>
      <c r="Q107" s="33"/>
      <c r="R107" s="7">
        <v>1</v>
      </c>
      <c r="S107" s="37"/>
    </row>
    <row r="108" spans="2:19" x14ac:dyDescent="0.35">
      <c r="B108" s="5">
        <v>105</v>
      </c>
      <c r="C108" s="18">
        <v>44241</v>
      </c>
      <c r="D108" s="7" t="s">
        <v>11</v>
      </c>
      <c r="E108" s="7" t="s">
        <v>15</v>
      </c>
      <c r="F108" s="7" t="s">
        <v>138</v>
      </c>
      <c r="G108" s="7">
        <v>1.51</v>
      </c>
      <c r="H108" s="7">
        <v>4</v>
      </c>
      <c r="I108" s="7">
        <v>2</v>
      </c>
      <c r="J108" s="7" t="s">
        <v>14</v>
      </c>
      <c r="K108" s="7" t="s">
        <v>14</v>
      </c>
      <c r="L108" s="3" t="str">
        <f t="shared" si="8"/>
        <v>-</v>
      </c>
      <c r="M108" s="3"/>
      <c r="N108" s="7">
        <f t="shared" si="9"/>
        <v>2</v>
      </c>
      <c r="O108" s="7">
        <f t="shared" si="7"/>
        <v>9.3400000000000052</v>
      </c>
      <c r="P108" s="33" t="s">
        <v>127</v>
      </c>
      <c r="Q108" s="33"/>
      <c r="R108" s="7">
        <v>1</v>
      </c>
      <c r="S108" s="37"/>
    </row>
    <row r="109" spans="2:19" x14ac:dyDescent="0.35">
      <c r="B109" s="5">
        <v>106</v>
      </c>
      <c r="C109" s="18">
        <v>44241</v>
      </c>
      <c r="D109" s="7" t="s">
        <v>222</v>
      </c>
      <c r="E109" s="7" t="s">
        <v>223</v>
      </c>
      <c r="F109" s="7" t="s">
        <v>224</v>
      </c>
      <c r="G109" s="7">
        <v>1.51</v>
      </c>
      <c r="H109" s="7">
        <v>4</v>
      </c>
      <c r="I109" s="7">
        <v>2</v>
      </c>
      <c r="J109" s="7" t="s">
        <v>14</v>
      </c>
      <c r="K109" s="7" t="s">
        <v>14</v>
      </c>
      <c r="L109" s="3" t="str">
        <f t="shared" si="8"/>
        <v>-</v>
      </c>
      <c r="M109" s="3"/>
      <c r="N109" s="7">
        <f t="shared" si="9"/>
        <v>2</v>
      </c>
      <c r="O109" s="7">
        <f t="shared" si="7"/>
        <v>11.340000000000005</v>
      </c>
      <c r="P109" s="33" t="s">
        <v>127</v>
      </c>
      <c r="Q109" s="33"/>
      <c r="R109" s="7">
        <v>1</v>
      </c>
      <c r="S109" s="37"/>
    </row>
    <row r="110" spans="2:19" x14ac:dyDescent="0.35">
      <c r="B110" s="5">
        <v>107</v>
      </c>
      <c r="C110" s="18">
        <v>44241</v>
      </c>
      <c r="D110" s="7" t="s">
        <v>41</v>
      </c>
      <c r="E110" s="7" t="s">
        <v>61</v>
      </c>
      <c r="F110" s="7" t="s">
        <v>225</v>
      </c>
      <c r="G110" s="7">
        <v>2.2599999999999998</v>
      </c>
      <c r="H110" s="7">
        <v>8</v>
      </c>
      <c r="I110" s="7">
        <v>-8</v>
      </c>
      <c r="J110" s="7">
        <v>3.85</v>
      </c>
      <c r="K110" s="7">
        <v>14.07</v>
      </c>
      <c r="L110" s="3">
        <f t="shared" si="8"/>
        <v>40.099499999999999</v>
      </c>
      <c r="M110" s="3">
        <v>-24.83</v>
      </c>
      <c r="N110" s="7">
        <f t="shared" si="9"/>
        <v>-32.83</v>
      </c>
      <c r="O110" s="7">
        <f t="shared" si="7"/>
        <v>-21.489999999999995</v>
      </c>
      <c r="P110" s="33" t="s">
        <v>76</v>
      </c>
      <c r="Q110" s="33"/>
      <c r="R110" s="7">
        <v>0</v>
      </c>
      <c r="S110" s="37"/>
    </row>
    <row r="111" spans="2:19" x14ac:dyDescent="0.35">
      <c r="B111" s="5">
        <v>108</v>
      </c>
      <c r="C111" s="18">
        <v>44241</v>
      </c>
      <c r="D111" s="7" t="s">
        <v>226</v>
      </c>
      <c r="E111" s="7" t="s">
        <v>12</v>
      </c>
      <c r="F111" s="7" t="s">
        <v>189</v>
      </c>
      <c r="G111" s="7">
        <v>1.5</v>
      </c>
      <c r="H111" s="7">
        <v>4</v>
      </c>
      <c r="I111" s="7">
        <v>1.97</v>
      </c>
      <c r="J111" s="7" t="s">
        <v>14</v>
      </c>
      <c r="K111" s="7" t="s">
        <v>14</v>
      </c>
      <c r="L111" s="3" t="str">
        <f t="shared" si="8"/>
        <v>-</v>
      </c>
      <c r="M111" s="3"/>
      <c r="N111" s="7">
        <f t="shared" si="9"/>
        <v>1.97</v>
      </c>
      <c r="O111" s="7">
        <f t="shared" si="7"/>
        <v>-19.519999999999996</v>
      </c>
      <c r="P111" s="33" t="s">
        <v>106</v>
      </c>
      <c r="Q111" s="33"/>
      <c r="R111" s="7">
        <v>1</v>
      </c>
      <c r="S111" s="37"/>
    </row>
    <row r="112" spans="2:19" x14ac:dyDescent="0.35">
      <c r="B112" s="5">
        <v>109</v>
      </c>
      <c r="C112" s="18">
        <v>44242</v>
      </c>
      <c r="D112" s="7" t="s">
        <v>95</v>
      </c>
      <c r="E112" s="7" t="s">
        <v>67</v>
      </c>
      <c r="F112" s="7" t="s">
        <v>58</v>
      </c>
      <c r="G112" s="7">
        <v>1.5</v>
      </c>
      <c r="H112" s="7">
        <v>4</v>
      </c>
      <c r="I112" s="7">
        <v>2</v>
      </c>
      <c r="J112" s="7" t="s">
        <v>14</v>
      </c>
      <c r="K112" s="7" t="s">
        <v>14</v>
      </c>
      <c r="L112" s="3" t="str">
        <f t="shared" si="8"/>
        <v>-</v>
      </c>
      <c r="M112" s="3"/>
      <c r="N112" s="7">
        <f t="shared" si="9"/>
        <v>2</v>
      </c>
      <c r="O112" s="7">
        <f t="shared" si="7"/>
        <v>-17.519999999999996</v>
      </c>
      <c r="P112" s="33" t="s">
        <v>127</v>
      </c>
      <c r="Q112" s="33"/>
      <c r="R112" s="7">
        <v>1</v>
      </c>
      <c r="S112" s="37"/>
    </row>
    <row r="113" spans="2:19" x14ac:dyDescent="0.35">
      <c r="B113" s="5">
        <v>110</v>
      </c>
      <c r="C113" s="18">
        <v>44242</v>
      </c>
      <c r="D113" s="7" t="s">
        <v>48</v>
      </c>
      <c r="E113" s="7" t="s">
        <v>107</v>
      </c>
      <c r="F113" s="7" t="s">
        <v>227</v>
      </c>
      <c r="G113" s="7">
        <v>1.53</v>
      </c>
      <c r="H113" s="7">
        <v>4</v>
      </c>
      <c r="I113" s="7">
        <v>2.08</v>
      </c>
      <c r="J113" s="7" t="s">
        <v>14</v>
      </c>
      <c r="K113" s="7" t="s">
        <v>14</v>
      </c>
      <c r="L113" s="3" t="str">
        <f t="shared" si="8"/>
        <v>-</v>
      </c>
      <c r="M113" s="3"/>
      <c r="N113" s="7">
        <f t="shared" si="9"/>
        <v>2.08</v>
      </c>
      <c r="O113" s="7">
        <f t="shared" si="7"/>
        <v>-15.439999999999996</v>
      </c>
      <c r="P113" s="33" t="s">
        <v>127</v>
      </c>
      <c r="Q113" s="33"/>
      <c r="R113" s="7">
        <v>1</v>
      </c>
      <c r="S113" s="37"/>
    </row>
    <row r="114" spans="2:19" x14ac:dyDescent="0.35">
      <c r="B114" s="5">
        <v>111</v>
      </c>
      <c r="C114" s="18">
        <v>44243</v>
      </c>
      <c r="D114" s="7" t="s">
        <v>69</v>
      </c>
      <c r="E114" s="7" t="s">
        <v>80</v>
      </c>
      <c r="F114" s="7" t="s">
        <v>70</v>
      </c>
      <c r="G114" s="7">
        <v>1.51</v>
      </c>
      <c r="H114" s="7">
        <v>4</v>
      </c>
      <c r="I114" s="7">
        <v>2</v>
      </c>
      <c r="J114" s="7" t="s">
        <v>14</v>
      </c>
      <c r="K114" s="7" t="s">
        <v>14</v>
      </c>
      <c r="L114" s="3" t="str">
        <f t="shared" si="8"/>
        <v>-</v>
      </c>
      <c r="M114" s="3"/>
      <c r="N114" s="7">
        <f t="shared" si="9"/>
        <v>2</v>
      </c>
      <c r="O114" s="7">
        <f t="shared" si="7"/>
        <v>-13.439999999999996</v>
      </c>
      <c r="P114" s="33" t="s">
        <v>84</v>
      </c>
      <c r="Q114" s="33"/>
      <c r="R114" s="7">
        <v>1</v>
      </c>
      <c r="S114" s="37"/>
    </row>
    <row r="115" spans="2:19" x14ac:dyDescent="0.35">
      <c r="B115" s="5">
        <v>112</v>
      </c>
      <c r="C115" s="18">
        <v>44244</v>
      </c>
      <c r="D115" s="7" t="s">
        <v>228</v>
      </c>
      <c r="E115" s="7" t="s">
        <v>229</v>
      </c>
      <c r="F115" s="7" t="s">
        <v>216</v>
      </c>
      <c r="G115" s="7">
        <v>1.61</v>
      </c>
      <c r="H115" s="7">
        <v>4</v>
      </c>
      <c r="I115" s="7">
        <v>2</v>
      </c>
      <c r="J115" s="7" t="s">
        <v>14</v>
      </c>
      <c r="K115" s="7" t="s">
        <v>14</v>
      </c>
      <c r="L115" s="3" t="str">
        <f t="shared" si="8"/>
        <v>-</v>
      </c>
      <c r="M115" s="3"/>
      <c r="N115" s="7">
        <f t="shared" si="9"/>
        <v>2</v>
      </c>
      <c r="O115" s="7">
        <f t="shared" si="7"/>
        <v>-11.439999999999996</v>
      </c>
      <c r="P115" s="33" t="s">
        <v>171</v>
      </c>
      <c r="Q115" s="33"/>
      <c r="R115" s="7">
        <v>1</v>
      </c>
      <c r="S115" s="37"/>
    </row>
    <row r="116" spans="2:19" x14ac:dyDescent="0.35">
      <c r="B116" s="5">
        <v>113</v>
      </c>
      <c r="C116" s="18">
        <v>44246</v>
      </c>
      <c r="D116" s="7" t="s">
        <v>17</v>
      </c>
      <c r="E116" s="7" t="s">
        <v>230</v>
      </c>
      <c r="F116" s="7" t="s">
        <v>19</v>
      </c>
      <c r="G116" s="7">
        <v>1.9</v>
      </c>
      <c r="H116" s="7">
        <v>7</v>
      </c>
      <c r="I116" s="7">
        <v>5.29</v>
      </c>
      <c r="J116" s="7" t="s">
        <v>14</v>
      </c>
      <c r="K116" s="7" t="s">
        <v>14</v>
      </c>
      <c r="L116" s="3" t="str">
        <f t="shared" si="8"/>
        <v>-</v>
      </c>
      <c r="M116" s="3"/>
      <c r="N116" s="7">
        <f t="shared" si="9"/>
        <v>5.29</v>
      </c>
      <c r="O116" s="7">
        <f t="shared" si="7"/>
        <v>-6.1499999999999959</v>
      </c>
      <c r="P116" s="33" t="s">
        <v>137</v>
      </c>
      <c r="Q116" s="33"/>
      <c r="R116" s="7">
        <v>1</v>
      </c>
      <c r="S116" s="37"/>
    </row>
    <row r="117" spans="2:19" x14ac:dyDescent="0.35">
      <c r="B117" s="5">
        <v>114</v>
      </c>
      <c r="C117" s="18">
        <v>44247</v>
      </c>
      <c r="D117" s="7" t="s">
        <v>231</v>
      </c>
      <c r="E117" s="7" t="s">
        <v>141</v>
      </c>
      <c r="F117" s="7" t="s">
        <v>18</v>
      </c>
      <c r="G117" s="7">
        <v>2.25</v>
      </c>
      <c r="H117" s="7">
        <v>8</v>
      </c>
      <c r="I117" s="7">
        <v>9.8000000000000007</v>
      </c>
      <c r="J117" s="7" t="s">
        <v>14</v>
      </c>
      <c r="K117" s="7" t="s">
        <v>14</v>
      </c>
      <c r="L117" s="3" t="str">
        <f t="shared" si="8"/>
        <v>-</v>
      </c>
      <c r="M117" s="3"/>
      <c r="N117" s="7">
        <f t="shared" si="9"/>
        <v>9.8000000000000007</v>
      </c>
      <c r="O117" s="7">
        <f t="shared" si="7"/>
        <v>3.6500000000000048</v>
      </c>
      <c r="P117" s="33" t="s">
        <v>165</v>
      </c>
      <c r="Q117" s="33"/>
      <c r="R117" s="7">
        <v>1</v>
      </c>
      <c r="S117" s="37"/>
    </row>
    <row r="118" spans="2:19" x14ac:dyDescent="0.35">
      <c r="B118" s="5">
        <v>115</v>
      </c>
      <c r="C118" s="18">
        <v>44247</v>
      </c>
      <c r="D118" s="7" t="s">
        <v>48</v>
      </c>
      <c r="E118" s="7" t="s">
        <v>107</v>
      </c>
      <c r="F118" s="7" t="s">
        <v>232</v>
      </c>
      <c r="G118" s="7">
        <v>1.6</v>
      </c>
      <c r="H118" s="7">
        <v>4</v>
      </c>
      <c r="I118" s="7">
        <v>2.35</v>
      </c>
      <c r="J118" s="7" t="s">
        <v>14</v>
      </c>
      <c r="K118" s="7" t="s">
        <v>14</v>
      </c>
      <c r="L118" s="3" t="str">
        <f t="shared" si="8"/>
        <v>-</v>
      </c>
      <c r="M118" s="3"/>
      <c r="N118" s="7">
        <f t="shared" si="9"/>
        <v>2.35</v>
      </c>
      <c r="O118" s="7">
        <f t="shared" si="7"/>
        <v>6.0000000000000053</v>
      </c>
      <c r="P118" s="33" t="s">
        <v>127</v>
      </c>
      <c r="Q118" s="33"/>
      <c r="R118" s="7">
        <v>1</v>
      </c>
      <c r="S118" s="37"/>
    </row>
    <row r="119" spans="2:19" x14ac:dyDescent="0.35">
      <c r="B119" s="5">
        <v>116</v>
      </c>
      <c r="C119" s="18">
        <v>44247</v>
      </c>
      <c r="D119" s="7" t="s">
        <v>24</v>
      </c>
      <c r="E119" s="7" t="s">
        <v>33</v>
      </c>
      <c r="F119" s="7" t="s">
        <v>65</v>
      </c>
      <c r="G119" s="7">
        <v>2.2599999999999998</v>
      </c>
      <c r="H119" s="7">
        <v>8</v>
      </c>
      <c r="I119" s="7">
        <v>-8</v>
      </c>
      <c r="J119" s="7">
        <v>4.9000000000000004</v>
      </c>
      <c r="K119" s="7">
        <v>13.3</v>
      </c>
      <c r="L119" s="3">
        <f t="shared" si="8"/>
        <v>51.870000000000005</v>
      </c>
      <c r="M119" s="3">
        <v>15.78</v>
      </c>
      <c r="N119" s="7">
        <f t="shared" si="9"/>
        <v>7.7799999999999994</v>
      </c>
      <c r="O119" s="7">
        <f t="shared" si="7"/>
        <v>13.780000000000005</v>
      </c>
      <c r="P119" s="33" t="s">
        <v>85</v>
      </c>
      <c r="Q119" s="33"/>
      <c r="R119" s="7">
        <v>1</v>
      </c>
      <c r="S119" s="37" t="s">
        <v>233</v>
      </c>
    </row>
    <row r="120" spans="2:19" x14ac:dyDescent="0.35">
      <c r="B120" s="5">
        <v>117</v>
      </c>
      <c r="C120" s="18">
        <v>44248</v>
      </c>
      <c r="D120" s="7" t="s">
        <v>24</v>
      </c>
      <c r="E120" s="7" t="s">
        <v>26</v>
      </c>
      <c r="F120" s="7" t="s">
        <v>135</v>
      </c>
      <c r="G120" s="7">
        <v>1.45</v>
      </c>
      <c r="H120" s="7">
        <v>4</v>
      </c>
      <c r="I120" s="7">
        <v>1.76</v>
      </c>
      <c r="J120" s="7" t="s">
        <v>14</v>
      </c>
      <c r="K120" s="7" t="s">
        <v>14</v>
      </c>
      <c r="L120" s="3" t="str">
        <f t="shared" si="8"/>
        <v>-</v>
      </c>
      <c r="M120" s="3"/>
      <c r="N120" s="7">
        <f t="shared" si="9"/>
        <v>1.76</v>
      </c>
      <c r="O120" s="7">
        <f t="shared" si="7"/>
        <v>15.540000000000004</v>
      </c>
      <c r="P120" s="33" t="s">
        <v>109</v>
      </c>
      <c r="Q120" s="33"/>
      <c r="R120" s="7">
        <v>1</v>
      </c>
      <c r="S120" s="37"/>
    </row>
    <row r="121" spans="2:19" x14ac:dyDescent="0.35">
      <c r="B121" s="5">
        <v>118</v>
      </c>
      <c r="C121" s="18">
        <v>44248</v>
      </c>
      <c r="D121" s="7" t="s">
        <v>69</v>
      </c>
      <c r="E121" s="7" t="s">
        <v>71</v>
      </c>
      <c r="F121" s="7" t="s">
        <v>234</v>
      </c>
      <c r="G121" s="7">
        <v>1.84</v>
      </c>
      <c r="H121" s="7">
        <v>6</v>
      </c>
      <c r="I121" s="7">
        <v>4.9400000000000004</v>
      </c>
      <c r="J121" s="7" t="s">
        <v>14</v>
      </c>
      <c r="K121" s="7" t="s">
        <v>14</v>
      </c>
      <c r="L121" s="3" t="str">
        <f t="shared" si="8"/>
        <v>-</v>
      </c>
      <c r="M121" s="3"/>
      <c r="N121" s="7">
        <f t="shared" si="9"/>
        <v>4.9400000000000004</v>
      </c>
      <c r="O121" s="7">
        <f t="shared" si="7"/>
        <v>20.480000000000004</v>
      </c>
      <c r="P121" s="33" t="s">
        <v>236</v>
      </c>
      <c r="Q121" s="33"/>
      <c r="R121" s="7">
        <v>1</v>
      </c>
      <c r="S121" s="37"/>
    </row>
    <row r="122" spans="2:19" x14ac:dyDescent="0.35">
      <c r="B122" s="5">
        <v>119</v>
      </c>
      <c r="C122" s="18">
        <v>44248</v>
      </c>
      <c r="D122" s="7" t="s">
        <v>202</v>
      </c>
      <c r="E122" s="7" t="s">
        <v>206</v>
      </c>
      <c r="F122" s="7" t="s">
        <v>235</v>
      </c>
      <c r="G122" s="7">
        <v>1.51</v>
      </c>
      <c r="H122" s="7">
        <v>4</v>
      </c>
      <c r="I122" s="7">
        <v>2</v>
      </c>
      <c r="J122" s="7" t="s">
        <v>14</v>
      </c>
      <c r="K122" s="7" t="s">
        <v>14</v>
      </c>
      <c r="L122" s="3" t="str">
        <f t="shared" si="8"/>
        <v>-</v>
      </c>
      <c r="M122" s="3"/>
      <c r="N122" s="7">
        <f t="shared" si="9"/>
        <v>2</v>
      </c>
      <c r="O122" s="7">
        <f t="shared" si="7"/>
        <v>22.480000000000004</v>
      </c>
      <c r="P122" s="33" t="s">
        <v>237</v>
      </c>
      <c r="Q122" s="33"/>
      <c r="R122" s="7">
        <v>1</v>
      </c>
      <c r="S122" s="37"/>
    </row>
    <row r="123" spans="2:19" x14ac:dyDescent="0.35">
      <c r="B123" s="5">
        <v>120</v>
      </c>
      <c r="C123" s="18">
        <v>44248</v>
      </c>
      <c r="D123" s="7" t="s">
        <v>119</v>
      </c>
      <c r="E123" s="7" t="s">
        <v>120</v>
      </c>
      <c r="F123" s="7" t="s">
        <v>238</v>
      </c>
      <c r="G123" s="7">
        <v>1.4</v>
      </c>
      <c r="H123" s="7">
        <v>2</v>
      </c>
      <c r="I123" s="7">
        <v>0.78</v>
      </c>
      <c r="J123" s="7" t="s">
        <v>14</v>
      </c>
      <c r="K123" s="7" t="s">
        <v>14</v>
      </c>
      <c r="L123" s="3" t="str">
        <f t="shared" si="8"/>
        <v>-</v>
      </c>
      <c r="M123" s="3"/>
      <c r="N123" s="7">
        <f t="shared" si="9"/>
        <v>0.78</v>
      </c>
      <c r="O123" s="7">
        <f t="shared" si="7"/>
        <v>23.260000000000005</v>
      </c>
      <c r="P123" s="33" t="s">
        <v>237</v>
      </c>
      <c r="Q123" s="33" t="s">
        <v>246</v>
      </c>
      <c r="R123" s="7">
        <v>1</v>
      </c>
      <c r="S123" s="37"/>
    </row>
    <row r="124" spans="2:19" x14ac:dyDescent="0.35">
      <c r="B124" s="5">
        <v>121</v>
      </c>
      <c r="C124" s="18">
        <v>44248</v>
      </c>
      <c r="D124" s="7" t="s">
        <v>95</v>
      </c>
      <c r="E124" s="7" t="s">
        <v>239</v>
      </c>
      <c r="F124" s="7" t="s">
        <v>58</v>
      </c>
      <c r="G124" s="7">
        <v>1.51</v>
      </c>
      <c r="H124" s="7">
        <v>4</v>
      </c>
      <c r="I124" s="7">
        <v>2</v>
      </c>
      <c r="J124" s="7" t="s">
        <v>14</v>
      </c>
      <c r="K124" s="7" t="s">
        <v>14</v>
      </c>
      <c r="L124" s="3" t="str">
        <f t="shared" si="8"/>
        <v>-</v>
      </c>
      <c r="M124" s="3"/>
      <c r="N124" s="7">
        <f t="shared" si="9"/>
        <v>2</v>
      </c>
      <c r="O124" s="7">
        <f t="shared" si="7"/>
        <v>25.260000000000005</v>
      </c>
      <c r="P124" s="33" t="s">
        <v>106</v>
      </c>
      <c r="Q124" s="33" t="s">
        <v>245</v>
      </c>
      <c r="R124" s="7">
        <v>1</v>
      </c>
      <c r="S124" s="37"/>
    </row>
    <row r="125" spans="2:19" x14ac:dyDescent="0.35">
      <c r="B125" s="5">
        <v>122</v>
      </c>
      <c r="C125" s="18">
        <v>44248</v>
      </c>
      <c r="D125" s="7" t="s">
        <v>69</v>
      </c>
      <c r="E125" s="7" t="s">
        <v>240</v>
      </c>
      <c r="F125" s="7" t="s">
        <v>241</v>
      </c>
      <c r="G125" s="7">
        <v>2.2599999999999998</v>
      </c>
      <c r="H125" s="7">
        <v>8</v>
      </c>
      <c r="I125" s="7">
        <v>-8</v>
      </c>
      <c r="J125" s="7">
        <v>7</v>
      </c>
      <c r="K125" s="7">
        <v>13.3</v>
      </c>
      <c r="L125" s="3">
        <f t="shared" si="8"/>
        <v>79.800000000000011</v>
      </c>
      <c r="M125" s="3">
        <v>13.03</v>
      </c>
      <c r="N125" s="7">
        <f t="shared" si="9"/>
        <v>5.0299999999999994</v>
      </c>
      <c r="O125" s="7">
        <f t="shared" si="7"/>
        <v>30.290000000000006</v>
      </c>
      <c r="P125" s="33" t="s">
        <v>84</v>
      </c>
      <c r="Q125" s="33" t="s">
        <v>243</v>
      </c>
      <c r="R125" s="7">
        <v>1</v>
      </c>
      <c r="S125" s="37"/>
    </row>
    <row r="126" spans="2:19" x14ac:dyDescent="0.35">
      <c r="B126" s="5">
        <v>123</v>
      </c>
      <c r="C126" s="18">
        <v>44249</v>
      </c>
      <c r="D126" s="7" t="s">
        <v>226</v>
      </c>
      <c r="E126" s="7" t="s">
        <v>74</v>
      </c>
      <c r="F126" s="7" t="s">
        <v>13</v>
      </c>
      <c r="G126" s="7">
        <v>1.84</v>
      </c>
      <c r="H126" s="7">
        <v>6</v>
      </c>
      <c r="I126" s="7">
        <v>4.54</v>
      </c>
      <c r="J126" s="7" t="s">
        <v>14</v>
      </c>
      <c r="K126" s="7" t="s">
        <v>14</v>
      </c>
      <c r="L126" s="3" t="str">
        <f t="shared" si="8"/>
        <v>-</v>
      </c>
      <c r="M126" s="3"/>
      <c r="N126" s="7">
        <f t="shared" si="9"/>
        <v>4.54</v>
      </c>
      <c r="O126" s="7">
        <f t="shared" si="7"/>
        <v>34.830000000000005</v>
      </c>
      <c r="P126" s="33" t="s">
        <v>136</v>
      </c>
      <c r="Q126" s="33" t="s">
        <v>244</v>
      </c>
      <c r="R126" s="7">
        <v>1</v>
      </c>
      <c r="S126" s="37"/>
    </row>
    <row r="127" spans="2:19" x14ac:dyDescent="0.35">
      <c r="B127" s="5">
        <v>124</v>
      </c>
      <c r="C127" s="18">
        <v>44250</v>
      </c>
      <c r="D127" s="7" t="s">
        <v>95</v>
      </c>
      <c r="E127" s="7" t="s">
        <v>248</v>
      </c>
      <c r="F127" s="7" t="s">
        <v>249</v>
      </c>
      <c r="G127" s="7">
        <v>2.44</v>
      </c>
      <c r="H127" s="7">
        <v>10</v>
      </c>
      <c r="I127" s="7">
        <v>-10</v>
      </c>
      <c r="J127" s="7">
        <v>4.8</v>
      </c>
      <c r="K127" s="7">
        <v>15.31</v>
      </c>
      <c r="L127" s="3">
        <f t="shared" si="8"/>
        <v>58.177999999999997</v>
      </c>
      <c r="M127" s="3">
        <v>15</v>
      </c>
      <c r="N127" s="7">
        <f t="shared" si="9"/>
        <v>5</v>
      </c>
      <c r="O127" s="7">
        <f t="shared" si="7"/>
        <v>39.830000000000005</v>
      </c>
      <c r="P127" s="33" t="s">
        <v>136</v>
      </c>
      <c r="Q127" s="33" t="s">
        <v>250</v>
      </c>
      <c r="R127" s="7">
        <v>1</v>
      </c>
      <c r="S127" s="37"/>
    </row>
    <row r="128" spans="2:19" x14ac:dyDescent="0.35">
      <c r="B128" s="5">
        <v>125</v>
      </c>
      <c r="C128" s="18">
        <v>44251</v>
      </c>
      <c r="D128" s="7" t="s">
        <v>24</v>
      </c>
      <c r="E128" s="7" t="s">
        <v>26</v>
      </c>
      <c r="F128" s="7" t="s">
        <v>251</v>
      </c>
      <c r="G128" s="7">
        <v>2.4</v>
      </c>
      <c r="H128" s="7">
        <v>10</v>
      </c>
      <c r="I128" s="7">
        <v>-10</v>
      </c>
      <c r="J128" s="7">
        <v>8.1999999999999993</v>
      </c>
      <c r="K128" s="7">
        <v>15.31</v>
      </c>
      <c r="L128" s="3">
        <f t="shared" si="8"/>
        <v>110.232</v>
      </c>
      <c r="M128" s="3">
        <v>15</v>
      </c>
      <c r="N128" s="7">
        <f t="shared" si="9"/>
        <v>5</v>
      </c>
      <c r="O128" s="7">
        <f t="shared" si="7"/>
        <v>44.830000000000005</v>
      </c>
      <c r="P128" s="33" t="s">
        <v>136</v>
      </c>
      <c r="Q128" s="33" t="s">
        <v>252</v>
      </c>
      <c r="R128" s="7">
        <v>1</v>
      </c>
      <c r="S128" s="37"/>
    </row>
    <row r="129" spans="2:19" x14ac:dyDescent="0.35">
      <c r="B129" s="5">
        <v>126</v>
      </c>
      <c r="C129" s="18">
        <v>44251</v>
      </c>
      <c r="D129" s="7" t="s">
        <v>253</v>
      </c>
      <c r="E129" s="7" t="s">
        <v>254</v>
      </c>
      <c r="F129" s="7" t="s">
        <v>255</v>
      </c>
      <c r="G129" s="7">
        <v>1.51</v>
      </c>
      <c r="H129" s="7">
        <v>4</v>
      </c>
      <c r="I129" s="7">
        <v>2</v>
      </c>
      <c r="J129" s="7" t="s">
        <v>14</v>
      </c>
      <c r="K129" s="7" t="s">
        <v>14</v>
      </c>
      <c r="L129" s="3" t="str">
        <f t="shared" si="8"/>
        <v>-</v>
      </c>
      <c r="M129" s="3"/>
      <c r="N129" s="7">
        <f t="shared" si="9"/>
        <v>2</v>
      </c>
      <c r="O129" s="7">
        <f t="shared" si="7"/>
        <v>46.830000000000005</v>
      </c>
      <c r="P129" s="33" t="s">
        <v>136</v>
      </c>
      <c r="Q129" s="33" t="s">
        <v>256</v>
      </c>
      <c r="R129" s="7">
        <v>1</v>
      </c>
      <c r="S129" s="37"/>
    </row>
    <row r="130" spans="2:19" x14ac:dyDescent="0.35">
      <c r="B130" s="5">
        <v>127</v>
      </c>
      <c r="C130" s="18">
        <v>44254</v>
      </c>
      <c r="D130" s="7" t="s">
        <v>212</v>
      </c>
      <c r="E130" s="7" t="s">
        <v>223</v>
      </c>
      <c r="F130" s="7" t="s">
        <v>257</v>
      </c>
      <c r="G130" s="7">
        <v>1.57</v>
      </c>
      <c r="H130" s="7">
        <v>4</v>
      </c>
      <c r="I130" s="7">
        <v>2.23</v>
      </c>
      <c r="J130" s="7" t="s">
        <v>14</v>
      </c>
      <c r="K130" s="7" t="s">
        <v>14</v>
      </c>
      <c r="L130" s="3" t="str">
        <f t="shared" si="8"/>
        <v>-</v>
      </c>
      <c r="M130" s="3"/>
      <c r="N130" s="7">
        <f t="shared" si="9"/>
        <v>2.23</v>
      </c>
      <c r="O130" s="7">
        <f t="shared" si="7"/>
        <v>49.06</v>
      </c>
      <c r="P130" s="33" t="s">
        <v>136</v>
      </c>
      <c r="Q130" s="33" t="s">
        <v>258</v>
      </c>
      <c r="R130" s="7">
        <v>1</v>
      </c>
      <c r="S130" s="37"/>
    </row>
    <row r="131" spans="2:19" x14ac:dyDescent="0.35">
      <c r="B131" s="5">
        <v>128</v>
      </c>
      <c r="C131" s="18">
        <v>44254</v>
      </c>
      <c r="D131" s="7" t="s">
        <v>95</v>
      </c>
      <c r="E131" s="7" t="s">
        <v>98</v>
      </c>
      <c r="F131" s="7" t="s">
        <v>83</v>
      </c>
      <c r="G131" s="7">
        <v>1.64</v>
      </c>
      <c r="H131" s="7">
        <v>4.5999999999999996</v>
      </c>
      <c r="I131" s="7">
        <v>2.88</v>
      </c>
      <c r="J131" s="7" t="s">
        <v>14</v>
      </c>
      <c r="K131" s="7" t="s">
        <v>14</v>
      </c>
      <c r="L131" s="3" t="str">
        <f t="shared" si="8"/>
        <v>-</v>
      </c>
      <c r="M131" s="3"/>
      <c r="N131" s="7">
        <f t="shared" si="9"/>
        <v>2.88</v>
      </c>
      <c r="O131" s="7">
        <f t="shared" si="7"/>
        <v>51.940000000000005</v>
      </c>
      <c r="P131" s="33" t="s">
        <v>159</v>
      </c>
      <c r="Q131" s="33" t="s">
        <v>245</v>
      </c>
      <c r="R131" s="7">
        <v>1</v>
      </c>
      <c r="S131" s="37"/>
    </row>
    <row r="132" spans="2:19" x14ac:dyDescent="0.35">
      <c r="B132" s="5">
        <v>129</v>
      </c>
      <c r="C132" s="18">
        <v>44254</v>
      </c>
      <c r="D132" s="7" t="s">
        <v>17</v>
      </c>
      <c r="E132" s="7" t="s">
        <v>18</v>
      </c>
      <c r="F132" s="7" t="s">
        <v>259</v>
      </c>
      <c r="G132" s="7">
        <v>2.4</v>
      </c>
      <c r="H132" s="7">
        <v>10</v>
      </c>
      <c r="I132" s="7">
        <v>-10</v>
      </c>
      <c r="J132" s="7">
        <v>8.1999999999999993</v>
      </c>
      <c r="K132" s="7">
        <v>15.31</v>
      </c>
      <c r="L132" s="3">
        <f t="shared" si="8"/>
        <v>110.232</v>
      </c>
      <c r="M132" s="3">
        <v>15</v>
      </c>
      <c r="N132" s="7">
        <f t="shared" si="9"/>
        <v>5</v>
      </c>
      <c r="O132" s="7">
        <f t="shared" si="7"/>
        <v>56.940000000000005</v>
      </c>
      <c r="P132" s="33" t="s">
        <v>136</v>
      </c>
      <c r="Q132" s="33" t="s">
        <v>250</v>
      </c>
      <c r="R132" s="7">
        <v>1</v>
      </c>
      <c r="S132" s="37"/>
    </row>
    <row r="133" spans="2:19" x14ac:dyDescent="0.35">
      <c r="B133" s="5">
        <v>130</v>
      </c>
      <c r="C133" s="18">
        <v>44254</v>
      </c>
      <c r="D133" s="7" t="s">
        <v>77</v>
      </c>
      <c r="E133" s="7" t="s">
        <v>162</v>
      </c>
      <c r="F133" s="7" t="s">
        <v>260</v>
      </c>
      <c r="G133" s="7">
        <v>2.4</v>
      </c>
      <c r="H133" s="7">
        <v>10</v>
      </c>
      <c r="I133" s="7">
        <v>13.76</v>
      </c>
      <c r="J133" s="7" t="s">
        <v>14</v>
      </c>
      <c r="K133" s="7" t="s">
        <v>14</v>
      </c>
      <c r="L133" s="3" t="str">
        <f t="shared" si="8"/>
        <v>-</v>
      </c>
      <c r="M133" s="3"/>
      <c r="N133" s="7">
        <f t="shared" si="9"/>
        <v>13.76</v>
      </c>
      <c r="O133" s="7">
        <f t="shared" si="7"/>
        <v>70.7</v>
      </c>
      <c r="P133" s="33" t="s">
        <v>127</v>
      </c>
      <c r="Q133" s="33" t="s">
        <v>244</v>
      </c>
      <c r="R133" s="7">
        <v>1</v>
      </c>
      <c r="S133" s="37"/>
    </row>
    <row r="134" spans="2:19" x14ac:dyDescent="0.35">
      <c r="B134" s="5">
        <v>131</v>
      </c>
      <c r="C134" s="18">
        <v>44254</v>
      </c>
      <c r="D134" s="7" t="s">
        <v>202</v>
      </c>
      <c r="E134" s="7" t="s">
        <v>203</v>
      </c>
      <c r="F134" s="7" t="s">
        <v>261</v>
      </c>
      <c r="G134" s="7">
        <v>2.4</v>
      </c>
      <c r="H134" s="7">
        <v>10</v>
      </c>
      <c r="I134" s="7">
        <v>-10</v>
      </c>
      <c r="J134" s="7">
        <v>6.6</v>
      </c>
      <c r="K134" s="7">
        <v>15.31</v>
      </c>
      <c r="L134" s="3">
        <f t="shared" si="8"/>
        <v>85.736000000000004</v>
      </c>
      <c r="M134" s="3">
        <v>15</v>
      </c>
      <c r="N134" s="7">
        <f t="shared" si="9"/>
        <v>5</v>
      </c>
      <c r="O134" s="7">
        <f t="shared" si="7"/>
        <v>75.7</v>
      </c>
      <c r="P134" s="33" t="s">
        <v>84</v>
      </c>
      <c r="Q134" s="33" t="s">
        <v>262</v>
      </c>
      <c r="R134" s="7">
        <v>1</v>
      </c>
      <c r="S134" s="37" t="s">
        <v>263</v>
      </c>
    </row>
    <row r="135" spans="2:19" x14ac:dyDescent="0.35">
      <c r="B135" s="5">
        <v>132</v>
      </c>
      <c r="C135" s="18">
        <v>44254</v>
      </c>
      <c r="D135" s="7" t="s">
        <v>11</v>
      </c>
      <c r="E135" s="7" t="s">
        <v>157</v>
      </c>
      <c r="F135" s="7" t="s">
        <v>264</v>
      </c>
      <c r="G135" s="7">
        <v>2.4</v>
      </c>
      <c r="H135" s="7">
        <v>10</v>
      </c>
      <c r="I135" s="7">
        <v>-10</v>
      </c>
      <c r="J135" s="7">
        <v>4.5999999999999996</v>
      </c>
      <c r="K135" s="7">
        <v>15.31</v>
      </c>
      <c r="L135" s="3">
        <f t="shared" si="8"/>
        <v>55.116</v>
      </c>
      <c r="M135" s="3">
        <v>15</v>
      </c>
      <c r="N135" s="7">
        <f t="shared" si="9"/>
        <v>5</v>
      </c>
      <c r="O135" s="7">
        <f t="shared" si="7"/>
        <v>80.7</v>
      </c>
      <c r="P135" s="33" t="s">
        <v>109</v>
      </c>
      <c r="Q135" s="33" t="s">
        <v>250</v>
      </c>
      <c r="R135" s="7">
        <v>1</v>
      </c>
      <c r="S135" s="37"/>
    </row>
    <row r="136" spans="2:19" x14ac:dyDescent="0.35">
      <c r="B136" s="5">
        <v>133</v>
      </c>
      <c r="C136" s="18">
        <v>44255</v>
      </c>
      <c r="D136" s="7" t="s">
        <v>265</v>
      </c>
      <c r="E136" s="7" t="s">
        <v>34</v>
      </c>
      <c r="F136" s="7" t="s">
        <v>53</v>
      </c>
      <c r="G136" s="7">
        <v>2.4</v>
      </c>
      <c r="H136" s="7">
        <v>10</v>
      </c>
      <c r="I136" s="7">
        <v>13.76</v>
      </c>
      <c r="J136" s="7" t="s">
        <v>14</v>
      </c>
      <c r="K136" s="7" t="s">
        <v>14</v>
      </c>
      <c r="L136" s="3" t="str">
        <f t="shared" si="8"/>
        <v>-</v>
      </c>
      <c r="M136" s="3"/>
      <c r="N136" s="7">
        <f t="shared" si="9"/>
        <v>13.76</v>
      </c>
      <c r="O136" s="7">
        <f t="shared" ref="O136:O199" si="10">N136+O135</f>
        <v>94.460000000000008</v>
      </c>
      <c r="P136" s="33" t="s">
        <v>145</v>
      </c>
      <c r="Q136" s="33" t="s">
        <v>266</v>
      </c>
      <c r="R136" s="7">
        <v>1</v>
      </c>
      <c r="S136" s="37"/>
    </row>
    <row r="137" spans="2:19" x14ac:dyDescent="0.35">
      <c r="B137" s="5">
        <v>134</v>
      </c>
      <c r="C137" s="18">
        <v>44255</v>
      </c>
      <c r="D137" s="7" t="s">
        <v>41</v>
      </c>
      <c r="E137" s="7" t="s">
        <v>62</v>
      </c>
      <c r="F137" s="7" t="s">
        <v>225</v>
      </c>
      <c r="G137" s="7">
        <v>2.4</v>
      </c>
      <c r="H137" s="7">
        <v>10</v>
      </c>
      <c r="I137" s="7">
        <v>-10</v>
      </c>
      <c r="J137" s="7">
        <v>6.2</v>
      </c>
      <c r="K137" s="7">
        <v>15.31</v>
      </c>
      <c r="L137" s="3">
        <f t="shared" si="8"/>
        <v>79.612000000000009</v>
      </c>
      <c r="M137" s="3">
        <v>15</v>
      </c>
      <c r="N137" s="7">
        <f t="shared" si="9"/>
        <v>5</v>
      </c>
      <c r="O137" s="7">
        <f t="shared" si="10"/>
        <v>99.460000000000008</v>
      </c>
      <c r="P137" s="33" t="s">
        <v>127</v>
      </c>
      <c r="Q137" s="33" t="s">
        <v>267</v>
      </c>
      <c r="R137" s="7">
        <v>1</v>
      </c>
      <c r="S137" s="37"/>
    </row>
    <row r="138" spans="2:19" x14ac:dyDescent="0.35">
      <c r="B138" s="5">
        <v>135</v>
      </c>
      <c r="C138" s="18">
        <v>44255</v>
      </c>
      <c r="D138" s="7" t="s">
        <v>41</v>
      </c>
      <c r="E138" s="7" t="s">
        <v>268</v>
      </c>
      <c r="F138" s="7" t="s">
        <v>174</v>
      </c>
      <c r="G138" s="7">
        <v>2.42</v>
      </c>
      <c r="H138" s="7">
        <v>10</v>
      </c>
      <c r="I138" s="7">
        <v>13.96</v>
      </c>
      <c r="J138" s="7" t="s">
        <v>14</v>
      </c>
      <c r="K138" s="7" t="s">
        <v>14</v>
      </c>
      <c r="L138" s="3" t="str">
        <f t="shared" si="8"/>
        <v>-</v>
      </c>
      <c r="M138" s="3"/>
      <c r="N138" s="7">
        <f t="shared" si="9"/>
        <v>13.96</v>
      </c>
      <c r="O138" s="7">
        <f t="shared" si="10"/>
        <v>113.42000000000002</v>
      </c>
      <c r="P138" s="33" t="s">
        <v>109</v>
      </c>
      <c r="Q138" s="33" t="s">
        <v>269</v>
      </c>
      <c r="R138" s="7">
        <v>1</v>
      </c>
      <c r="S138" s="37"/>
    </row>
    <row r="139" spans="2:19" x14ac:dyDescent="0.35">
      <c r="B139" s="5">
        <v>136</v>
      </c>
      <c r="C139" s="18">
        <v>44255</v>
      </c>
      <c r="D139" s="7" t="s">
        <v>11</v>
      </c>
      <c r="E139" s="7" t="s">
        <v>39</v>
      </c>
      <c r="F139" s="7" t="s">
        <v>20</v>
      </c>
      <c r="G139" s="7">
        <v>1.93</v>
      </c>
      <c r="H139" s="7">
        <v>6</v>
      </c>
      <c r="I139" s="7">
        <v>6.41</v>
      </c>
      <c r="J139" s="7" t="s">
        <v>14</v>
      </c>
      <c r="K139" s="7" t="s">
        <v>14</v>
      </c>
      <c r="L139" s="3" t="str">
        <f t="shared" si="8"/>
        <v>-</v>
      </c>
      <c r="M139" s="3"/>
      <c r="N139" s="7">
        <f t="shared" si="9"/>
        <v>6.41</v>
      </c>
      <c r="O139" s="7">
        <f t="shared" si="10"/>
        <v>119.83000000000001</v>
      </c>
      <c r="P139" s="33" t="s">
        <v>127</v>
      </c>
      <c r="Q139" s="33" t="s">
        <v>270</v>
      </c>
      <c r="R139" s="7">
        <v>1</v>
      </c>
      <c r="S139" s="37"/>
    </row>
    <row r="140" spans="2:19" x14ac:dyDescent="0.35">
      <c r="B140" s="5">
        <v>137</v>
      </c>
      <c r="C140" s="18">
        <v>44256</v>
      </c>
      <c r="D140" s="7" t="s">
        <v>48</v>
      </c>
      <c r="E140" s="7" t="s">
        <v>51</v>
      </c>
      <c r="F140" s="7" t="s">
        <v>108</v>
      </c>
      <c r="G140" s="7">
        <v>2.4</v>
      </c>
      <c r="H140" s="7">
        <v>10</v>
      </c>
      <c r="I140" s="7">
        <v>-10</v>
      </c>
      <c r="J140" s="7">
        <v>6</v>
      </c>
      <c r="K140" s="7">
        <v>15.31</v>
      </c>
      <c r="L140" s="3">
        <f t="shared" si="8"/>
        <v>76.55</v>
      </c>
      <c r="M140" s="3">
        <v>15</v>
      </c>
      <c r="N140" s="7">
        <f t="shared" si="9"/>
        <v>5</v>
      </c>
      <c r="O140" s="7">
        <f t="shared" si="10"/>
        <v>124.83000000000001</v>
      </c>
      <c r="P140" s="33" t="s">
        <v>127</v>
      </c>
      <c r="Q140" s="33" t="s">
        <v>271</v>
      </c>
      <c r="R140" s="7">
        <v>1</v>
      </c>
      <c r="S140" s="37"/>
    </row>
    <row r="141" spans="2:19" x14ac:dyDescent="0.35">
      <c r="B141" s="5">
        <v>138</v>
      </c>
      <c r="C141" s="18">
        <v>44257</v>
      </c>
      <c r="D141" s="7" t="s">
        <v>95</v>
      </c>
      <c r="E141" s="7" t="s">
        <v>272</v>
      </c>
      <c r="F141" s="7" t="s">
        <v>154</v>
      </c>
      <c r="G141" s="7">
        <v>1.5</v>
      </c>
      <c r="H141" s="7">
        <v>4</v>
      </c>
      <c r="I141" s="7">
        <v>2</v>
      </c>
      <c r="J141" s="7" t="s">
        <v>14</v>
      </c>
      <c r="K141" s="7" t="s">
        <v>14</v>
      </c>
      <c r="L141" s="3" t="str">
        <f t="shared" si="8"/>
        <v>-</v>
      </c>
      <c r="M141" s="3"/>
      <c r="N141" s="7">
        <f t="shared" si="9"/>
        <v>2</v>
      </c>
      <c r="O141" s="7">
        <f t="shared" si="10"/>
        <v>126.83000000000001</v>
      </c>
      <c r="P141" s="33" t="s">
        <v>109</v>
      </c>
      <c r="Q141" s="33" t="s">
        <v>273</v>
      </c>
      <c r="R141" s="7">
        <v>1</v>
      </c>
      <c r="S141" s="37"/>
    </row>
    <row r="142" spans="2:19" x14ac:dyDescent="0.35">
      <c r="B142" s="5">
        <v>139</v>
      </c>
      <c r="C142" s="18">
        <v>44257</v>
      </c>
      <c r="D142" s="7" t="s">
        <v>226</v>
      </c>
      <c r="E142" s="7" t="s">
        <v>74</v>
      </c>
      <c r="F142" s="7" t="s">
        <v>40</v>
      </c>
      <c r="G142" s="7">
        <v>2.4</v>
      </c>
      <c r="H142" s="7">
        <v>10</v>
      </c>
      <c r="I142" s="7">
        <v>-10</v>
      </c>
      <c r="J142" s="7">
        <v>7.6</v>
      </c>
      <c r="K142" s="7">
        <v>15.31</v>
      </c>
      <c r="L142" s="3">
        <f t="shared" si="8"/>
        <v>101.04599999999999</v>
      </c>
      <c r="M142" s="3">
        <v>15</v>
      </c>
      <c r="N142" s="7">
        <f t="shared" si="9"/>
        <v>5</v>
      </c>
      <c r="O142" s="7">
        <f t="shared" si="10"/>
        <v>131.83000000000001</v>
      </c>
      <c r="P142" s="33" t="s">
        <v>136</v>
      </c>
      <c r="Q142" s="33" t="s">
        <v>274</v>
      </c>
      <c r="R142" s="7">
        <v>1</v>
      </c>
      <c r="S142" s="37"/>
    </row>
    <row r="143" spans="2:19" x14ac:dyDescent="0.35">
      <c r="B143" s="5">
        <v>140</v>
      </c>
      <c r="C143" s="18">
        <v>44258</v>
      </c>
      <c r="D143" s="7" t="s">
        <v>77</v>
      </c>
      <c r="E143" s="7" t="s">
        <v>275</v>
      </c>
      <c r="F143" s="7" t="s">
        <v>276</v>
      </c>
      <c r="G143" s="7">
        <v>2.4</v>
      </c>
      <c r="H143" s="7">
        <v>10</v>
      </c>
      <c r="I143" s="7">
        <v>13.76</v>
      </c>
      <c r="J143" s="7" t="s">
        <v>14</v>
      </c>
      <c r="K143" s="7" t="s">
        <v>14</v>
      </c>
      <c r="L143" s="3" t="str">
        <f t="shared" si="8"/>
        <v>-</v>
      </c>
      <c r="M143" s="3"/>
      <c r="N143" s="7">
        <f t="shared" si="9"/>
        <v>13.76</v>
      </c>
      <c r="O143" s="7">
        <f t="shared" si="10"/>
        <v>145.59</v>
      </c>
      <c r="P143" s="33" t="s">
        <v>127</v>
      </c>
      <c r="Q143" s="33" t="s">
        <v>277</v>
      </c>
      <c r="R143" s="7">
        <v>1</v>
      </c>
      <c r="S143" s="37"/>
    </row>
    <row r="144" spans="2:19" x14ac:dyDescent="0.35">
      <c r="B144" s="5">
        <v>141</v>
      </c>
      <c r="C144" s="18">
        <v>44258</v>
      </c>
      <c r="D144" s="7" t="s">
        <v>69</v>
      </c>
      <c r="E144" s="7" t="s">
        <v>278</v>
      </c>
      <c r="F144" s="7" t="s">
        <v>71</v>
      </c>
      <c r="G144" s="7">
        <v>2.4</v>
      </c>
      <c r="H144" s="7">
        <v>10</v>
      </c>
      <c r="I144" s="7">
        <v>-10</v>
      </c>
      <c r="J144" s="7">
        <v>3.84</v>
      </c>
      <c r="K144" s="7">
        <v>20.52</v>
      </c>
      <c r="L144" s="3">
        <f t="shared" si="8"/>
        <v>58.276799999999994</v>
      </c>
      <c r="M144" s="3">
        <v>-31.48</v>
      </c>
      <c r="N144" s="7">
        <f t="shared" si="9"/>
        <v>-41.480000000000004</v>
      </c>
      <c r="O144" s="7">
        <f t="shared" si="10"/>
        <v>104.11</v>
      </c>
      <c r="P144" s="33" t="s">
        <v>85</v>
      </c>
      <c r="Q144" s="33" t="s">
        <v>279</v>
      </c>
      <c r="R144" s="7">
        <v>0</v>
      </c>
      <c r="S144" s="37"/>
    </row>
    <row r="145" spans="2:19" x14ac:dyDescent="0.35">
      <c r="B145" s="5">
        <v>142</v>
      </c>
      <c r="C145" s="18">
        <v>44258</v>
      </c>
      <c r="D145" s="7" t="s">
        <v>253</v>
      </c>
      <c r="E145" s="7" t="s">
        <v>280</v>
      </c>
      <c r="F145" s="7" t="s">
        <v>281</v>
      </c>
      <c r="G145" s="7">
        <v>1.51</v>
      </c>
      <c r="H145" s="7">
        <v>4</v>
      </c>
      <c r="I145" s="7">
        <v>2</v>
      </c>
      <c r="J145" s="7" t="s">
        <v>14</v>
      </c>
      <c r="K145" s="7" t="s">
        <v>14</v>
      </c>
      <c r="L145" s="3" t="str">
        <f t="shared" si="8"/>
        <v>-</v>
      </c>
      <c r="M145" s="3"/>
      <c r="N145" s="7">
        <f t="shared" si="9"/>
        <v>2</v>
      </c>
      <c r="O145" s="7">
        <f t="shared" si="10"/>
        <v>106.11</v>
      </c>
      <c r="P145" s="33" t="s">
        <v>127</v>
      </c>
      <c r="Q145" s="33" t="s">
        <v>246</v>
      </c>
      <c r="R145" s="7">
        <v>1</v>
      </c>
      <c r="S145" s="37"/>
    </row>
    <row r="146" spans="2:19" x14ac:dyDescent="0.35">
      <c r="B146" s="5">
        <v>143</v>
      </c>
      <c r="C146" s="18">
        <v>44258</v>
      </c>
      <c r="D146" s="7" t="s">
        <v>41</v>
      </c>
      <c r="E146" s="7" t="s">
        <v>282</v>
      </c>
      <c r="F146" s="7" t="s">
        <v>43</v>
      </c>
      <c r="G146" s="7">
        <v>1.51</v>
      </c>
      <c r="H146" s="7">
        <v>4</v>
      </c>
      <c r="I146" s="7">
        <v>1.5</v>
      </c>
      <c r="J146" s="7" t="s">
        <v>14</v>
      </c>
      <c r="K146" s="7" t="s">
        <v>14</v>
      </c>
      <c r="L146" s="3" t="str">
        <f t="shared" si="8"/>
        <v>-</v>
      </c>
      <c r="M146" s="3"/>
      <c r="N146" s="7">
        <f t="shared" si="9"/>
        <v>1.5</v>
      </c>
      <c r="O146" s="7">
        <f t="shared" si="10"/>
        <v>107.61</v>
      </c>
      <c r="P146" s="33" t="s">
        <v>85</v>
      </c>
      <c r="Q146" s="33" t="s">
        <v>283</v>
      </c>
      <c r="R146" s="7">
        <v>1</v>
      </c>
      <c r="S146" s="37"/>
    </row>
    <row r="147" spans="2:19" x14ac:dyDescent="0.35">
      <c r="B147" s="5">
        <v>144</v>
      </c>
      <c r="C147" s="18">
        <v>44258</v>
      </c>
      <c r="D147" s="7" t="s">
        <v>95</v>
      </c>
      <c r="E147" s="7" t="s">
        <v>284</v>
      </c>
      <c r="F147" s="7" t="s">
        <v>97</v>
      </c>
      <c r="G147" s="7">
        <v>2.4</v>
      </c>
      <c r="H147" s="7">
        <v>10</v>
      </c>
      <c r="I147" s="7">
        <v>-10</v>
      </c>
      <c r="J147" s="7" t="s">
        <v>14</v>
      </c>
      <c r="K147" s="7" t="s">
        <v>14</v>
      </c>
      <c r="L147" s="3" t="str">
        <f t="shared" si="8"/>
        <v>-</v>
      </c>
      <c r="M147" s="3">
        <v>-30.31</v>
      </c>
      <c r="N147" s="7">
        <f t="shared" si="9"/>
        <v>-40.31</v>
      </c>
      <c r="O147" s="7">
        <f t="shared" si="10"/>
        <v>67.3</v>
      </c>
      <c r="P147" s="33" t="s">
        <v>76</v>
      </c>
      <c r="Q147" s="33" t="s">
        <v>14</v>
      </c>
      <c r="R147" s="7">
        <v>0</v>
      </c>
      <c r="S147" s="37"/>
    </row>
    <row r="148" spans="2:19" x14ac:dyDescent="0.35">
      <c r="B148" s="5">
        <v>145</v>
      </c>
      <c r="C148" s="18">
        <v>44259</v>
      </c>
      <c r="D148" s="7" t="s">
        <v>77</v>
      </c>
      <c r="E148" s="7" t="s">
        <v>79</v>
      </c>
      <c r="F148" s="7" t="s">
        <v>285</v>
      </c>
      <c r="G148" s="7">
        <v>1.51</v>
      </c>
      <c r="H148" s="7">
        <v>4</v>
      </c>
      <c r="I148" s="7">
        <v>2</v>
      </c>
      <c r="J148" s="7" t="s">
        <v>14</v>
      </c>
      <c r="K148" s="7" t="s">
        <v>14</v>
      </c>
      <c r="L148" s="3" t="str">
        <f t="shared" si="8"/>
        <v>-</v>
      </c>
      <c r="M148" s="3"/>
      <c r="N148" s="7">
        <f t="shared" si="9"/>
        <v>2</v>
      </c>
      <c r="O148" s="7">
        <f t="shared" si="10"/>
        <v>69.3</v>
      </c>
      <c r="P148" s="33" t="s">
        <v>85</v>
      </c>
      <c r="Q148" s="33" t="s">
        <v>286</v>
      </c>
      <c r="R148" s="7">
        <v>1</v>
      </c>
      <c r="S148" s="37"/>
    </row>
    <row r="149" spans="2:19" x14ac:dyDescent="0.35">
      <c r="B149" s="5">
        <v>146</v>
      </c>
      <c r="C149" s="18">
        <v>44259</v>
      </c>
      <c r="D149" s="7" t="s">
        <v>188</v>
      </c>
      <c r="E149" s="7" t="s">
        <v>186</v>
      </c>
      <c r="F149" s="7" t="s">
        <v>287</v>
      </c>
      <c r="G149" s="7">
        <v>1.93</v>
      </c>
      <c r="H149" s="7">
        <v>6</v>
      </c>
      <c r="I149" s="7">
        <v>6.84</v>
      </c>
      <c r="J149" s="7" t="s">
        <v>14</v>
      </c>
      <c r="K149" s="7" t="s">
        <v>14</v>
      </c>
      <c r="L149" s="3" t="str">
        <f t="shared" si="8"/>
        <v>-</v>
      </c>
      <c r="M149" s="3"/>
      <c r="N149" s="7">
        <f t="shared" si="9"/>
        <v>6.84</v>
      </c>
      <c r="O149" s="7">
        <f t="shared" si="10"/>
        <v>76.14</v>
      </c>
      <c r="P149" s="33" t="s">
        <v>127</v>
      </c>
      <c r="Q149" s="33" t="s">
        <v>270</v>
      </c>
      <c r="R149" s="7">
        <v>1</v>
      </c>
      <c r="S149" s="37"/>
    </row>
    <row r="150" spans="2:19" x14ac:dyDescent="0.35">
      <c r="B150" s="5">
        <v>147</v>
      </c>
      <c r="C150" s="18">
        <v>44259</v>
      </c>
      <c r="D150" s="7" t="s">
        <v>226</v>
      </c>
      <c r="E150" s="7" t="s">
        <v>156</v>
      </c>
      <c r="F150" s="7" t="s">
        <v>12</v>
      </c>
      <c r="G150" s="7">
        <v>2.4</v>
      </c>
      <c r="H150" s="7">
        <v>10</v>
      </c>
      <c r="I150" s="7">
        <v>-10</v>
      </c>
      <c r="J150" s="7">
        <v>6.4</v>
      </c>
      <c r="K150" s="7">
        <v>15.31</v>
      </c>
      <c r="L150" s="3">
        <f t="shared" si="8"/>
        <v>82.674000000000007</v>
      </c>
      <c r="M150" s="3">
        <v>11.08</v>
      </c>
      <c r="N150" s="7">
        <f t="shared" si="9"/>
        <v>1.08</v>
      </c>
      <c r="O150" s="7">
        <f t="shared" si="10"/>
        <v>77.22</v>
      </c>
      <c r="P150" s="33" t="s">
        <v>113</v>
      </c>
      <c r="Q150" s="33" t="s">
        <v>288</v>
      </c>
      <c r="R150" s="7">
        <v>1</v>
      </c>
      <c r="S150" s="37" t="s">
        <v>289</v>
      </c>
    </row>
    <row r="151" spans="2:19" x14ac:dyDescent="0.35">
      <c r="B151" s="5">
        <v>148</v>
      </c>
      <c r="C151" s="18">
        <v>44261</v>
      </c>
      <c r="D151" s="7" t="s">
        <v>253</v>
      </c>
      <c r="E151" s="7" t="s">
        <v>290</v>
      </c>
      <c r="F151" s="7" t="s">
        <v>291</v>
      </c>
      <c r="G151" s="7">
        <v>1.51</v>
      </c>
      <c r="H151" s="7">
        <v>4</v>
      </c>
      <c r="I151" s="7">
        <v>2</v>
      </c>
      <c r="J151" s="7" t="s">
        <v>14</v>
      </c>
      <c r="K151" s="7" t="s">
        <v>14</v>
      </c>
      <c r="L151" s="3" t="str">
        <f t="shared" si="8"/>
        <v>-</v>
      </c>
      <c r="M151" s="3"/>
      <c r="N151" s="7">
        <f t="shared" si="9"/>
        <v>2</v>
      </c>
      <c r="O151" s="7">
        <f t="shared" si="10"/>
        <v>79.22</v>
      </c>
      <c r="P151" s="33" t="s">
        <v>136</v>
      </c>
      <c r="Q151" s="33" t="s">
        <v>286</v>
      </c>
      <c r="R151" s="7">
        <v>1</v>
      </c>
      <c r="S151" s="37"/>
    </row>
    <row r="152" spans="2:19" x14ac:dyDescent="0.35">
      <c r="B152" s="5">
        <v>149</v>
      </c>
      <c r="C152" s="18">
        <v>44261</v>
      </c>
      <c r="D152" s="7" t="s">
        <v>69</v>
      </c>
      <c r="E152" s="7" t="s">
        <v>71</v>
      </c>
      <c r="F152" s="7" t="s">
        <v>292</v>
      </c>
      <c r="G152" s="7">
        <v>1.51</v>
      </c>
      <c r="H152" s="7">
        <v>4</v>
      </c>
      <c r="I152" s="7">
        <v>2</v>
      </c>
      <c r="J152" s="7" t="s">
        <v>14</v>
      </c>
      <c r="K152" s="7" t="s">
        <v>14</v>
      </c>
      <c r="L152" s="3" t="str">
        <f t="shared" si="8"/>
        <v>-</v>
      </c>
      <c r="M152" s="3"/>
      <c r="N152" s="7">
        <f t="shared" si="9"/>
        <v>2</v>
      </c>
      <c r="O152" s="7">
        <f t="shared" si="10"/>
        <v>81.22</v>
      </c>
      <c r="P152" s="33" t="s">
        <v>136</v>
      </c>
      <c r="Q152" s="33" t="s">
        <v>246</v>
      </c>
      <c r="R152" s="7">
        <v>1</v>
      </c>
      <c r="S152" s="37"/>
    </row>
    <row r="153" spans="2:19" x14ac:dyDescent="0.35">
      <c r="B153" s="5">
        <v>150</v>
      </c>
      <c r="C153" s="18">
        <v>44261</v>
      </c>
      <c r="D153" s="7" t="s">
        <v>24</v>
      </c>
      <c r="E153" s="7" t="s">
        <v>293</v>
      </c>
      <c r="F153" s="7" t="s">
        <v>294</v>
      </c>
      <c r="G153" s="7">
        <v>2.36</v>
      </c>
      <c r="H153" s="7">
        <v>10</v>
      </c>
      <c r="I153" s="7">
        <v>-10</v>
      </c>
      <c r="J153" s="7">
        <v>3.45</v>
      </c>
      <c r="K153" s="7">
        <v>20</v>
      </c>
      <c r="L153" s="3">
        <f t="shared" si="8"/>
        <v>49</v>
      </c>
      <c r="M153" s="3">
        <v>19.600000000000001</v>
      </c>
      <c r="N153" s="7">
        <f t="shared" si="9"/>
        <v>9.6000000000000014</v>
      </c>
      <c r="O153" s="7">
        <f t="shared" si="10"/>
        <v>90.82</v>
      </c>
      <c r="P153" s="33" t="s">
        <v>159</v>
      </c>
      <c r="Q153" s="33" t="s">
        <v>295</v>
      </c>
      <c r="R153" s="7">
        <v>1</v>
      </c>
      <c r="S153" s="37"/>
    </row>
    <row r="154" spans="2:19" x14ac:dyDescent="0.35">
      <c r="B154" s="5">
        <v>151</v>
      </c>
      <c r="C154" s="18">
        <v>44262</v>
      </c>
      <c r="D154" s="7" t="s">
        <v>95</v>
      </c>
      <c r="E154" s="7" t="s">
        <v>100</v>
      </c>
      <c r="F154" s="7" t="s">
        <v>284</v>
      </c>
      <c r="G154" s="7">
        <v>1.67</v>
      </c>
      <c r="H154" s="7">
        <v>6</v>
      </c>
      <c r="I154" s="7">
        <v>3.96</v>
      </c>
      <c r="J154" s="7" t="s">
        <v>14</v>
      </c>
      <c r="K154" s="7" t="s">
        <v>14</v>
      </c>
      <c r="L154" s="3" t="str">
        <f t="shared" si="8"/>
        <v>-</v>
      </c>
      <c r="M154" s="3"/>
      <c r="N154" s="7">
        <f t="shared" si="9"/>
        <v>3.96</v>
      </c>
      <c r="O154" s="7">
        <f t="shared" si="10"/>
        <v>94.779999999999987</v>
      </c>
      <c r="P154" s="33" t="s">
        <v>106</v>
      </c>
      <c r="Q154" s="33" t="s">
        <v>296</v>
      </c>
      <c r="R154" s="7">
        <v>1</v>
      </c>
      <c r="S154" s="37"/>
    </row>
    <row r="155" spans="2:19" x14ac:dyDescent="0.35">
      <c r="B155" s="5">
        <v>152</v>
      </c>
      <c r="C155" s="18">
        <v>44263</v>
      </c>
      <c r="D155" s="7" t="s">
        <v>297</v>
      </c>
      <c r="E155" s="7" t="s">
        <v>298</v>
      </c>
      <c r="F155" s="7" t="s">
        <v>299</v>
      </c>
      <c r="G155" s="7">
        <v>2.1</v>
      </c>
      <c r="H155" s="7">
        <v>10</v>
      </c>
      <c r="I155" s="7">
        <v>10.82</v>
      </c>
      <c r="J155" s="7" t="s">
        <v>14</v>
      </c>
      <c r="K155" s="7" t="s">
        <v>14</v>
      </c>
      <c r="L155" s="3" t="str">
        <f t="shared" si="8"/>
        <v>-</v>
      </c>
      <c r="M155" s="3"/>
      <c r="N155" s="7">
        <f t="shared" si="9"/>
        <v>10.82</v>
      </c>
      <c r="O155" s="7">
        <f t="shared" si="10"/>
        <v>105.6</v>
      </c>
      <c r="P155" s="33" t="s">
        <v>159</v>
      </c>
      <c r="Q155" s="33" t="s">
        <v>300</v>
      </c>
      <c r="R155" s="7">
        <v>1</v>
      </c>
      <c r="S155" s="37"/>
    </row>
    <row r="156" spans="2:19" x14ac:dyDescent="0.35">
      <c r="B156" s="5">
        <v>153</v>
      </c>
      <c r="C156" s="18">
        <v>44263</v>
      </c>
      <c r="D156" s="7" t="s">
        <v>95</v>
      </c>
      <c r="E156" s="7" t="s">
        <v>301</v>
      </c>
      <c r="F156" s="7" t="s">
        <v>248</v>
      </c>
      <c r="G156" s="7">
        <v>1.51</v>
      </c>
      <c r="H156" s="7">
        <v>4</v>
      </c>
      <c r="I156" s="7">
        <v>2</v>
      </c>
      <c r="J156" s="7" t="s">
        <v>14</v>
      </c>
      <c r="K156" s="7" t="s">
        <v>14</v>
      </c>
      <c r="L156" s="3" t="str">
        <f t="shared" si="8"/>
        <v>-</v>
      </c>
      <c r="M156" s="3"/>
      <c r="N156" s="7">
        <f t="shared" si="9"/>
        <v>2</v>
      </c>
      <c r="O156" s="7">
        <f t="shared" si="10"/>
        <v>107.6</v>
      </c>
      <c r="P156" s="33" t="s">
        <v>127</v>
      </c>
      <c r="Q156" s="33" t="s">
        <v>258</v>
      </c>
      <c r="R156" s="7">
        <v>1</v>
      </c>
      <c r="S156" s="37"/>
    </row>
    <row r="157" spans="2:19" x14ac:dyDescent="0.35">
      <c r="B157" s="5">
        <v>154</v>
      </c>
      <c r="C157" s="18">
        <v>44263</v>
      </c>
      <c r="D157" s="7" t="s">
        <v>11</v>
      </c>
      <c r="E157" s="7" t="s">
        <v>12</v>
      </c>
      <c r="F157" s="7" t="s">
        <v>302</v>
      </c>
      <c r="G157" s="7">
        <v>2.1</v>
      </c>
      <c r="H157" s="7">
        <v>10</v>
      </c>
      <c r="I157" s="7">
        <v>-10</v>
      </c>
      <c r="J157" s="7">
        <v>4.0999999999999996</v>
      </c>
      <c r="K157" s="7">
        <v>15</v>
      </c>
      <c r="L157" s="3">
        <f t="shared" si="8"/>
        <v>46.499999999999993</v>
      </c>
      <c r="M157" s="3">
        <v>14.7</v>
      </c>
      <c r="N157" s="7">
        <f t="shared" si="9"/>
        <v>4.6999999999999993</v>
      </c>
      <c r="O157" s="7">
        <f t="shared" si="10"/>
        <v>112.3</v>
      </c>
      <c r="P157" s="33" t="s">
        <v>84</v>
      </c>
      <c r="Q157" s="33" t="s">
        <v>288</v>
      </c>
      <c r="R157" s="7">
        <v>1</v>
      </c>
      <c r="S157" s="37"/>
    </row>
    <row r="158" spans="2:19" x14ac:dyDescent="0.35">
      <c r="B158" s="5">
        <v>155</v>
      </c>
      <c r="C158" s="18">
        <v>44264</v>
      </c>
      <c r="D158" s="7" t="s">
        <v>303</v>
      </c>
      <c r="E158" s="7" t="s">
        <v>74</v>
      </c>
      <c r="F158" s="7" t="s">
        <v>93</v>
      </c>
      <c r="G158" s="7">
        <v>1.51</v>
      </c>
      <c r="H158" s="7">
        <v>5</v>
      </c>
      <c r="I158" s="7">
        <v>2.33</v>
      </c>
      <c r="J158" s="7" t="s">
        <v>14</v>
      </c>
      <c r="K158" s="7" t="s">
        <v>14</v>
      </c>
      <c r="L158" s="3" t="str">
        <f t="shared" si="8"/>
        <v>-</v>
      </c>
      <c r="M158" s="3"/>
      <c r="N158" s="7">
        <f t="shared" si="9"/>
        <v>2.33</v>
      </c>
      <c r="O158" s="7">
        <f t="shared" si="10"/>
        <v>114.63</v>
      </c>
      <c r="P158" s="33" t="s">
        <v>159</v>
      </c>
      <c r="Q158" s="33" t="s">
        <v>304</v>
      </c>
      <c r="R158" s="7">
        <v>1</v>
      </c>
      <c r="S158" s="37"/>
    </row>
    <row r="159" spans="2:19" x14ac:dyDescent="0.35">
      <c r="B159" s="5">
        <v>156</v>
      </c>
      <c r="C159" s="18">
        <v>44265</v>
      </c>
      <c r="D159" s="7" t="s">
        <v>95</v>
      </c>
      <c r="E159" s="7" t="s">
        <v>98</v>
      </c>
      <c r="F159" s="7" t="s">
        <v>249</v>
      </c>
      <c r="G159" s="7">
        <v>1.51</v>
      </c>
      <c r="H159" s="7">
        <v>5</v>
      </c>
      <c r="I159" s="7">
        <v>2.5</v>
      </c>
      <c r="J159" s="7" t="s">
        <v>14</v>
      </c>
      <c r="K159" s="7" t="s">
        <v>14</v>
      </c>
      <c r="L159" s="3" t="str">
        <f t="shared" si="8"/>
        <v>-</v>
      </c>
      <c r="M159" s="3"/>
      <c r="N159" s="7">
        <f t="shared" si="9"/>
        <v>2.5</v>
      </c>
      <c r="O159" s="7">
        <f t="shared" si="10"/>
        <v>117.13</v>
      </c>
      <c r="P159" s="33" t="s">
        <v>305</v>
      </c>
      <c r="Q159" s="33" t="s">
        <v>273</v>
      </c>
      <c r="R159" s="7">
        <v>1</v>
      </c>
      <c r="S159" s="37"/>
    </row>
    <row r="160" spans="2:19" x14ac:dyDescent="0.35">
      <c r="B160" s="5">
        <v>157</v>
      </c>
      <c r="C160" s="18">
        <v>44266</v>
      </c>
      <c r="D160" s="7" t="s">
        <v>228</v>
      </c>
      <c r="E160" s="7" t="s">
        <v>120</v>
      </c>
      <c r="F160" s="7" t="s">
        <v>306</v>
      </c>
      <c r="G160" s="7">
        <v>2.5</v>
      </c>
      <c r="H160" s="7">
        <v>17.5</v>
      </c>
      <c r="I160" s="7">
        <v>-17.5</v>
      </c>
      <c r="J160" s="7">
        <v>6.8</v>
      </c>
      <c r="K160" s="7">
        <v>25.5</v>
      </c>
      <c r="L160" s="3">
        <f t="shared" si="8"/>
        <v>147.9</v>
      </c>
      <c r="M160" s="3">
        <v>24.99</v>
      </c>
      <c r="N160" s="7">
        <f t="shared" si="9"/>
        <v>7.4899999999999984</v>
      </c>
      <c r="O160" s="7">
        <f t="shared" si="10"/>
        <v>124.61999999999999</v>
      </c>
      <c r="P160" s="33" t="s">
        <v>136</v>
      </c>
      <c r="Q160" s="33" t="s">
        <v>274</v>
      </c>
      <c r="R160" s="7">
        <v>1</v>
      </c>
      <c r="S160" s="37"/>
    </row>
    <row r="161" spans="2:19" x14ac:dyDescent="0.35">
      <c r="B161" s="5">
        <v>158</v>
      </c>
      <c r="C161" s="18">
        <v>44266</v>
      </c>
      <c r="D161" s="7" t="s">
        <v>228</v>
      </c>
      <c r="E161" s="7" t="s">
        <v>15</v>
      </c>
      <c r="F161" s="7" t="s">
        <v>307</v>
      </c>
      <c r="G161" s="7">
        <v>1.51</v>
      </c>
      <c r="H161" s="7">
        <v>5</v>
      </c>
      <c r="I161" s="7">
        <v>2.5</v>
      </c>
      <c r="J161" s="7" t="s">
        <v>14</v>
      </c>
      <c r="K161" s="7" t="s">
        <v>14</v>
      </c>
      <c r="L161" s="3" t="str">
        <f t="shared" si="8"/>
        <v>-</v>
      </c>
      <c r="M161" s="3"/>
      <c r="N161" s="7">
        <f t="shared" si="9"/>
        <v>2.5</v>
      </c>
      <c r="O161" s="7">
        <f t="shared" si="10"/>
        <v>127.11999999999999</v>
      </c>
      <c r="P161" s="33" t="s">
        <v>136</v>
      </c>
      <c r="Q161" s="33" t="s">
        <v>256</v>
      </c>
      <c r="R161" s="7">
        <v>1</v>
      </c>
      <c r="S161" s="37"/>
    </row>
    <row r="162" spans="2:19" x14ac:dyDescent="0.35">
      <c r="B162" s="5">
        <v>159</v>
      </c>
      <c r="C162" s="18">
        <v>44266</v>
      </c>
      <c r="D162" s="7" t="s">
        <v>228</v>
      </c>
      <c r="E162" s="7" t="s">
        <v>100</v>
      </c>
      <c r="F162" s="7" t="s">
        <v>308</v>
      </c>
      <c r="G162" s="7">
        <v>1.67</v>
      </c>
      <c r="H162" s="7">
        <v>7.5</v>
      </c>
      <c r="I162" s="7">
        <v>4.95</v>
      </c>
      <c r="J162" s="7" t="s">
        <v>14</v>
      </c>
      <c r="K162" s="7" t="s">
        <v>14</v>
      </c>
      <c r="L162" s="3" t="str">
        <f t="shared" si="8"/>
        <v>-</v>
      </c>
      <c r="M162" s="3"/>
      <c r="N162" s="7">
        <f t="shared" si="9"/>
        <v>4.95</v>
      </c>
      <c r="O162" s="7">
        <f t="shared" si="10"/>
        <v>132.07</v>
      </c>
      <c r="P162" s="33" t="s">
        <v>127</v>
      </c>
      <c r="Q162" s="33" t="s">
        <v>296</v>
      </c>
      <c r="R162" s="7">
        <v>1</v>
      </c>
      <c r="S162" s="37"/>
    </row>
    <row r="163" spans="2:19" x14ac:dyDescent="0.35">
      <c r="B163" s="5">
        <v>160</v>
      </c>
      <c r="C163" s="18">
        <v>44266</v>
      </c>
      <c r="D163" s="7" t="s">
        <v>228</v>
      </c>
      <c r="E163" s="7" t="s">
        <v>309</v>
      </c>
      <c r="F163" s="7" t="s">
        <v>229</v>
      </c>
      <c r="G163" s="7">
        <v>1.67</v>
      </c>
      <c r="H163" s="7">
        <v>7.5</v>
      </c>
      <c r="I163" s="7">
        <v>4.9000000000000004</v>
      </c>
      <c r="J163" s="7" t="s">
        <v>14</v>
      </c>
      <c r="K163" s="7" t="s">
        <v>14</v>
      </c>
      <c r="L163" s="3" t="str">
        <f t="shared" si="8"/>
        <v>-</v>
      </c>
      <c r="M163" s="3"/>
      <c r="N163" s="7">
        <f t="shared" si="9"/>
        <v>4.9000000000000004</v>
      </c>
      <c r="O163" s="7">
        <f t="shared" si="10"/>
        <v>136.97</v>
      </c>
      <c r="P163" s="33" t="s">
        <v>127</v>
      </c>
      <c r="Q163" s="33" t="s">
        <v>310</v>
      </c>
      <c r="R163" s="7">
        <v>1</v>
      </c>
      <c r="S163" s="37"/>
    </row>
    <row r="164" spans="2:19" x14ac:dyDescent="0.35">
      <c r="B164" s="5">
        <v>161</v>
      </c>
      <c r="C164" s="18">
        <v>44267</v>
      </c>
      <c r="D164" s="7" t="s">
        <v>226</v>
      </c>
      <c r="E164" s="7" t="s">
        <v>189</v>
      </c>
      <c r="F164" s="7" t="s">
        <v>13</v>
      </c>
      <c r="G164" s="7">
        <v>1.51</v>
      </c>
      <c r="H164" s="7">
        <v>5</v>
      </c>
      <c r="I164" s="7">
        <v>2.5</v>
      </c>
      <c r="J164" s="7" t="s">
        <v>14</v>
      </c>
      <c r="K164" s="7" t="s">
        <v>14</v>
      </c>
      <c r="L164" s="3" t="str">
        <f t="shared" si="8"/>
        <v>-</v>
      </c>
      <c r="M164" s="3"/>
      <c r="N164" s="7">
        <f t="shared" si="9"/>
        <v>2.5</v>
      </c>
      <c r="O164" s="7">
        <f t="shared" si="10"/>
        <v>139.47</v>
      </c>
      <c r="P164" s="33" t="s">
        <v>153</v>
      </c>
      <c r="Q164" s="33" t="s">
        <v>246</v>
      </c>
      <c r="R164" s="7">
        <v>1</v>
      </c>
      <c r="S164" s="37"/>
    </row>
    <row r="165" spans="2:19" x14ac:dyDescent="0.35">
      <c r="B165" s="5">
        <v>162</v>
      </c>
      <c r="C165" s="18">
        <v>44268</v>
      </c>
      <c r="D165" s="7" t="s">
        <v>17</v>
      </c>
      <c r="E165" s="7" t="s">
        <v>311</v>
      </c>
      <c r="F165" s="7" t="s">
        <v>142</v>
      </c>
      <c r="G165" s="7">
        <v>1.51</v>
      </c>
      <c r="H165" s="7">
        <v>5</v>
      </c>
      <c r="I165" s="7">
        <v>2.5</v>
      </c>
      <c r="J165" s="7" t="s">
        <v>14</v>
      </c>
      <c r="K165" s="7" t="s">
        <v>14</v>
      </c>
      <c r="L165" s="3" t="str">
        <f t="shared" si="8"/>
        <v>-</v>
      </c>
      <c r="M165" s="3"/>
      <c r="N165" s="7">
        <f t="shared" si="9"/>
        <v>2.5</v>
      </c>
      <c r="O165" s="7">
        <f t="shared" si="10"/>
        <v>141.97</v>
      </c>
      <c r="P165" s="33" t="s">
        <v>312</v>
      </c>
      <c r="Q165" s="33" t="s">
        <v>313</v>
      </c>
      <c r="R165" s="7">
        <v>1</v>
      </c>
      <c r="S165" s="37"/>
    </row>
    <row r="166" spans="2:19" x14ac:dyDescent="0.35">
      <c r="B166" s="5">
        <v>163</v>
      </c>
      <c r="C166" s="18">
        <v>44268</v>
      </c>
      <c r="D166" s="7" t="s">
        <v>24</v>
      </c>
      <c r="E166" s="7" t="s">
        <v>314</v>
      </c>
      <c r="F166" s="7" t="s">
        <v>251</v>
      </c>
      <c r="G166" s="7">
        <v>2.34</v>
      </c>
      <c r="H166" s="7">
        <v>15</v>
      </c>
      <c r="I166" s="7">
        <v>-15</v>
      </c>
      <c r="J166" s="7" t="s">
        <v>14</v>
      </c>
      <c r="K166" s="7" t="s">
        <v>14</v>
      </c>
      <c r="L166" s="3" t="str">
        <f t="shared" si="8"/>
        <v>-</v>
      </c>
      <c r="M166" s="3">
        <v>24.5</v>
      </c>
      <c r="N166" s="7">
        <f t="shared" si="9"/>
        <v>9.5</v>
      </c>
      <c r="O166" s="7">
        <f t="shared" si="10"/>
        <v>151.47</v>
      </c>
      <c r="P166" s="33" t="s">
        <v>159</v>
      </c>
      <c r="Q166" s="33" t="s">
        <v>315</v>
      </c>
      <c r="R166" s="7">
        <v>1</v>
      </c>
      <c r="S166" s="37" t="s">
        <v>316</v>
      </c>
    </row>
    <row r="167" spans="2:19" x14ac:dyDescent="0.35">
      <c r="B167" s="5">
        <v>164</v>
      </c>
      <c r="C167" s="18">
        <v>44268</v>
      </c>
      <c r="D167" s="7" t="s">
        <v>231</v>
      </c>
      <c r="E167" s="7" t="s">
        <v>18</v>
      </c>
      <c r="F167" s="7" t="s">
        <v>317</v>
      </c>
      <c r="G167" s="7">
        <v>2.37</v>
      </c>
      <c r="H167" s="7">
        <v>15</v>
      </c>
      <c r="I167" s="7">
        <v>-15</v>
      </c>
      <c r="J167" s="7" t="s">
        <v>14</v>
      </c>
      <c r="K167" s="7" t="s">
        <v>14</v>
      </c>
      <c r="L167" s="3" t="str">
        <f t="shared" si="8"/>
        <v>-</v>
      </c>
      <c r="M167" s="3">
        <v>24.5</v>
      </c>
      <c r="N167" s="7">
        <f t="shared" si="9"/>
        <v>9.5</v>
      </c>
      <c r="O167" s="7">
        <f t="shared" si="10"/>
        <v>160.97</v>
      </c>
      <c r="P167" s="33" t="s">
        <v>127</v>
      </c>
      <c r="Q167" s="33" t="s">
        <v>288</v>
      </c>
      <c r="R167" s="7">
        <v>1</v>
      </c>
      <c r="S167" s="37"/>
    </row>
    <row r="168" spans="2:19" x14ac:dyDescent="0.35">
      <c r="B168" s="5">
        <v>165</v>
      </c>
      <c r="C168" s="18">
        <v>44268</v>
      </c>
      <c r="D168" s="7" t="s">
        <v>95</v>
      </c>
      <c r="E168" s="7" t="s">
        <v>101</v>
      </c>
      <c r="F168" s="7" t="s">
        <v>98</v>
      </c>
      <c r="G168" s="7">
        <v>2.34</v>
      </c>
      <c r="H168" s="7">
        <v>15</v>
      </c>
      <c r="I168" s="7">
        <v>-15</v>
      </c>
      <c r="J168" s="7">
        <v>4.5999999999999996</v>
      </c>
      <c r="K168" s="7">
        <v>20</v>
      </c>
      <c r="L168" s="3">
        <f t="shared" ref="L168:L231" si="11">IFERROR((J168-1)*K168,"-")</f>
        <v>72</v>
      </c>
      <c r="M168" s="3">
        <v>19.600000000000001</v>
      </c>
      <c r="N168" s="7">
        <f t="shared" ref="N168:N231" si="12">I168+M168</f>
        <v>4.6000000000000014</v>
      </c>
      <c r="O168" s="7">
        <f t="shared" si="10"/>
        <v>165.57</v>
      </c>
      <c r="P168" s="33" t="s">
        <v>137</v>
      </c>
      <c r="Q168" s="33" t="s">
        <v>250</v>
      </c>
      <c r="R168" s="7">
        <v>1</v>
      </c>
      <c r="S168" s="37"/>
    </row>
    <row r="169" spans="2:19" x14ac:dyDescent="0.35">
      <c r="B169" s="5">
        <v>166</v>
      </c>
      <c r="C169" s="18">
        <v>44269</v>
      </c>
      <c r="D169" s="7" t="s">
        <v>231</v>
      </c>
      <c r="E169" s="7" t="s">
        <v>54</v>
      </c>
      <c r="F169" s="7" t="s">
        <v>259</v>
      </c>
      <c r="G169" s="7">
        <v>1.51</v>
      </c>
      <c r="H169" s="7">
        <v>5</v>
      </c>
      <c r="I169" s="7">
        <v>2.5</v>
      </c>
      <c r="J169" s="7" t="s">
        <v>14</v>
      </c>
      <c r="K169" s="7" t="s">
        <v>14</v>
      </c>
      <c r="L169" s="3" t="str">
        <f t="shared" si="11"/>
        <v>-</v>
      </c>
      <c r="M169" s="3"/>
      <c r="N169" s="7">
        <f t="shared" si="12"/>
        <v>2.5</v>
      </c>
      <c r="O169" s="7">
        <f t="shared" si="10"/>
        <v>168.07</v>
      </c>
      <c r="P169" s="33" t="s">
        <v>113</v>
      </c>
      <c r="Q169" s="33" t="s">
        <v>318</v>
      </c>
      <c r="R169" s="7">
        <v>1</v>
      </c>
      <c r="S169" s="37"/>
    </row>
    <row r="170" spans="2:19" x14ac:dyDescent="0.35">
      <c r="B170" s="5">
        <v>167</v>
      </c>
      <c r="C170" s="18">
        <v>44269</v>
      </c>
      <c r="D170" s="7" t="s">
        <v>226</v>
      </c>
      <c r="E170" s="7" t="s">
        <v>59</v>
      </c>
      <c r="F170" s="7" t="s">
        <v>12</v>
      </c>
      <c r="G170" s="7">
        <v>2.34</v>
      </c>
      <c r="H170" s="7">
        <v>15</v>
      </c>
      <c r="I170" s="7">
        <v>-15</v>
      </c>
      <c r="J170" s="7">
        <v>5.4</v>
      </c>
      <c r="K170" s="7">
        <v>21</v>
      </c>
      <c r="L170" s="3">
        <f t="shared" si="11"/>
        <v>92.4</v>
      </c>
      <c r="M170" s="3">
        <v>20.58</v>
      </c>
      <c r="N170" s="7">
        <f t="shared" si="12"/>
        <v>5.5799999999999983</v>
      </c>
      <c r="O170" s="7">
        <f t="shared" si="10"/>
        <v>173.64999999999998</v>
      </c>
      <c r="P170" s="33" t="s">
        <v>113</v>
      </c>
      <c r="Q170" s="33" t="s">
        <v>274</v>
      </c>
      <c r="R170" s="7">
        <v>1</v>
      </c>
      <c r="S170" s="37"/>
    </row>
    <row r="171" spans="2:19" x14ac:dyDescent="0.35">
      <c r="B171" s="5">
        <v>168</v>
      </c>
      <c r="C171" s="18">
        <v>44269</v>
      </c>
      <c r="D171" s="7" t="s">
        <v>231</v>
      </c>
      <c r="E171" s="7" t="s">
        <v>129</v>
      </c>
      <c r="F171" s="7" t="s">
        <v>319</v>
      </c>
      <c r="G171" s="7">
        <v>2.34</v>
      </c>
      <c r="H171" s="7">
        <v>15</v>
      </c>
      <c r="I171" s="7">
        <v>-15</v>
      </c>
      <c r="J171" s="7">
        <v>6.2</v>
      </c>
      <c r="K171" s="7">
        <v>20</v>
      </c>
      <c r="L171" s="3">
        <f t="shared" si="11"/>
        <v>104</v>
      </c>
      <c r="M171" s="3">
        <v>19.600000000000001</v>
      </c>
      <c r="N171" s="7">
        <f t="shared" si="12"/>
        <v>4.6000000000000014</v>
      </c>
      <c r="O171" s="7">
        <f t="shared" si="10"/>
        <v>178.24999999999997</v>
      </c>
      <c r="P171" s="33" t="s">
        <v>109</v>
      </c>
      <c r="Q171" s="33" t="s">
        <v>320</v>
      </c>
      <c r="R171" s="7">
        <v>1</v>
      </c>
      <c r="S171" s="37"/>
    </row>
    <row r="172" spans="2:19" x14ac:dyDescent="0.35">
      <c r="B172" s="5">
        <v>169</v>
      </c>
      <c r="C172" s="18">
        <v>44269</v>
      </c>
      <c r="D172" s="7" t="s">
        <v>77</v>
      </c>
      <c r="E172" s="7" t="s">
        <v>79</v>
      </c>
      <c r="F172" s="7" t="s">
        <v>321</v>
      </c>
      <c r="G172" s="7">
        <v>2.17</v>
      </c>
      <c r="H172" s="7">
        <v>12.5</v>
      </c>
      <c r="I172" s="7">
        <v>14.36</v>
      </c>
      <c r="J172" s="7" t="s">
        <v>14</v>
      </c>
      <c r="K172" s="7" t="s">
        <v>14</v>
      </c>
      <c r="L172" s="3" t="str">
        <f t="shared" si="11"/>
        <v>-</v>
      </c>
      <c r="M172" s="3"/>
      <c r="N172" s="7">
        <f t="shared" si="12"/>
        <v>14.36</v>
      </c>
      <c r="O172" s="7">
        <f t="shared" si="10"/>
        <v>192.60999999999996</v>
      </c>
      <c r="P172" s="33" t="s">
        <v>113</v>
      </c>
      <c r="Q172" s="33" t="s">
        <v>322</v>
      </c>
      <c r="R172" s="7">
        <v>1</v>
      </c>
      <c r="S172" s="37"/>
    </row>
    <row r="173" spans="2:19" x14ac:dyDescent="0.35">
      <c r="B173" s="5">
        <v>170</v>
      </c>
      <c r="C173" s="18">
        <v>44269</v>
      </c>
      <c r="D173" s="7" t="s">
        <v>226</v>
      </c>
      <c r="E173" s="7" t="s">
        <v>105</v>
      </c>
      <c r="F173" s="7" t="s">
        <v>264</v>
      </c>
      <c r="G173" s="7">
        <v>1.51</v>
      </c>
      <c r="H173" s="7">
        <v>5</v>
      </c>
      <c r="I173" s="7">
        <v>2.5</v>
      </c>
      <c r="J173" s="7" t="s">
        <v>14</v>
      </c>
      <c r="K173" s="7" t="s">
        <v>14</v>
      </c>
      <c r="L173" s="3" t="str">
        <f t="shared" si="11"/>
        <v>-</v>
      </c>
      <c r="M173" s="3"/>
      <c r="N173" s="7">
        <f t="shared" si="12"/>
        <v>2.5</v>
      </c>
      <c r="O173" s="7">
        <f t="shared" si="10"/>
        <v>195.10999999999996</v>
      </c>
      <c r="P173" s="33" t="s">
        <v>312</v>
      </c>
      <c r="Q173" s="33" t="s">
        <v>323</v>
      </c>
      <c r="R173" s="7">
        <v>1</v>
      </c>
      <c r="S173" s="37"/>
    </row>
    <row r="174" spans="2:19" x14ac:dyDescent="0.35">
      <c r="B174" s="5">
        <v>171</v>
      </c>
      <c r="C174" s="18">
        <v>44269</v>
      </c>
      <c r="D174" s="7" t="s">
        <v>41</v>
      </c>
      <c r="E174" s="7" t="s">
        <v>43</v>
      </c>
      <c r="F174" s="7" t="s">
        <v>324</v>
      </c>
      <c r="G174" s="7">
        <v>2.34</v>
      </c>
      <c r="H174" s="7">
        <v>15</v>
      </c>
      <c r="I174" s="7">
        <v>19.649999999999999</v>
      </c>
      <c r="J174" s="7" t="s">
        <v>14</v>
      </c>
      <c r="K174" s="7" t="s">
        <v>14</v>
      </c>
      <c r="L174" s="3" t="str">
        <f t="shared" si="11"/>
        <v>-</v>
      </c>
      <c r="M174" s="3"/>
      <c r="N174" s="7">
        <f t="shared" si="12"/>
        <v>19.649999999999999</v>
      </c>
      <c r="O174" s="7">
        <f t="shared" si="10"/>
        <v>214.75999999999996</v>
      </c>
      <c r="P174" s="33" t="s">
        <v>113</v>
      </c>
      <c r="Q174" s="33" t="s">
        <v>325</v>
      </c>
      <c r="R174" s="7">
        <v>1</v>
      </c>
      <c r="S174" s="37"/>
    </row>
    <row r="175" spans="2:19" x14ac:dyDescent="0.35">
      <c r="B175" s="5">
        <v>172</v>
      </c>
      <c r="C175" s="18">
        <v>44270</v>
      </c>
      <c r="D175" s="7" t="s">
        <v>48</v>
      </c>
      <c r="E175" s="7" t="s">
        <v>327</v>
      </c>
      <c r="F175" s="7" t="s">
        <v>328</v>
      </c>
      <c r="G175" s="7">
        <v>1.51</v>
      </c>
      <c r="H175" s="7">
        <v>5</v>
      </c>
      <c r="I175" s="7">
        <v>2.5</v>
      </c>
      <c r="J175" s="7" t="s">
        <v>14</v>
      </c>
      <c r="K175" s="7" t="s">
        <v>14</v>
      </c>
      <c r="L175" s="3" t="str">
        <f t="shared" si="11"/>
        <v>-</v>
      </c>
      <c r="M175" s="3"/>
      <c r="N175" s="7">
        <f t="shared" si="12"/>
        <v>2.5</v>
      </c>
      <c r="O175" s="7">
        <f t="shared" si="10"/>
        <v>217.25999999999996</v>
      </c>
      <c r="P175" s="33" t="s">
        <v>181</v>
      </c>
      <c r="Q175" s="33" t="s">
        <v>326</v>
      </c>
      <c r="R175" s="7">
        <v>1</v>
      </c>
      <c r="S175" s="37"/>
    </row>
    <row r="176" spans="2:19" x14ac:dyDescent="0.35">
      <c r="B176" s="5">
        <v>173</v>
      </c>
      <c r="C176" s="18">
        <v>44271</v>
      </c>
      <c r="D176" s="7" t="s">
        <v>329</v>
      </c>
      <c r="E176" s="7" t="s">
        <v>200</v>
      </c>
      <c r="F176" s="7" t="s">
        <v>330</v>
      </c>
      <c r="G176" s="7">
        <v>2.34</v>
      </c>
      <c r="H176" s="7">
        <v>15</v>
      </c>
      <c r="I176" s="7">
        <v>-15</v>
      </c>
      <c r="J176" s="7">
        <v>4.54</v>
      </c>
      <c r="K176" s="7">
        <v>33</v>
      </c>
      <c r="L176" s="3">
        <f t="shared" si="11"/>
        <v>116.82000000000001</v>
      </c>
      <c r="M176" s="3">
        <v>32.340000000000003</v>
      </c>
      <c r="N176" s="7">
        <f t="shared" si="12"/>
        <v>17.340000000000003</v>
      </c>
      <c r="O176" s="7">
        <f t="shared" si="10"/>
        <v>234.59999999999997</v>
      </c>
      <c r="P176" s="33" t="s">
        <v>84</v>
      </c>
      <c r="Q176" s="33" t="s">
        <v>279</v>
      </c>
      <c r="R176" s="7">
        <v>1</v>
      </c>
      <c r="S176" s="37" t="s">
        <v>368</v>
      </c>
    </row>
    <row r="177" spans="2:19" x14ac:dyDescent="0.35">
      <c r="B177" s="5">
        <v>174</v>
      </c>
      <c r="C177" s="18">
        <v>44271</v>
      </c>
      <c r="D177" s="7" t="s">
        <v>331</v>
      </c>
      <c r="E177" s="7" t="s">
        <v>332</v>
      </c>
      <c r="F177" s="7" t="s">
        <v>333</v>
      </c>
      <c r="G177" s="7">
        <v>2.34</v>
      </c>
      <c r="H177" s="7">
        <v>15</v>
      </c>
      <c r="I177" s="7">
        <v>-15</v>
      </c>
      <c r="J177" s="7">
        <v>5.9</v>
      </c>
      <c r="K177" s="7">
        <v>23.5</v>
      </c>
      <c r="L177" s="3">
        <f t="shared" si="11"/>
        <v>115.15</v>
      </c>
      <c r="M177" s="3">
        <v>23.03</v>
      </c>
      <c r="N177" s="7">
        <f t="shared" si="12"/>
        <v>8.0300000000000011</v>
      </c>
      <c r="O177" s="7">
        <f t="shared" si="10"/>
        <v>242.62999999999997</v>
      </c>
      <c r="P177" s="33" t="s">
        <v>109</v>
      </c>
      <c r="Q177" s="33" t="s">
        <v>334</v>
      </c>
      <c r="R177" s="7">
        <v>1</v>
      </c>
      <c r="S177" s="37"/>
    </row>
    <row r="178" spans="2:19" x14ac:dyDescent="0.35">
      <c r="B178" s="5">
        <v>175</v>
      </c>
      <c r="C178" s="18">
        <v>44271</v>
      </c>
      <c r="D178" s="7" t="s">
        <v>24</v>
      </c>
      <c r="E178" s="7" t="s">
        <v>134</v>
      </c>
      <c r="F178" s="7" t="s">
        <v>251</v>
      </c>
      <c r="G178" s="7">
        <v>2.34</v>
      </c>
      <c r="H178" s="7">
        <v>15</v>
      </c>
      <c r="I178" s="7">
        <v>19.649999999999999</v>
      </c>
      <c r="J178" s="7" t="s">
        <v>14</v>
      </c>
      <c r="K178" s="7" t="s">
        <v>14</v>
      </c>
      <c r="L178" s="3" t="str">
        <f t="shared" si="11"/>
        <v>-</v>
      </c>
      <c r="M178" s="3"/>
      <c r="N178" s="7">
        <f t="shared" si="12"/>
        <v>19.649999999999999</v>
      </c>
      <c r="O178" s="7">
        <f t="shared" si="10"/>
        <v>262.27999999999997</v>
      </c>
      <c r="P178" s="33" t="s">
        <v>127</v>
      </c>
      <c r="Q178" s="33" t="s">
        <v>335</v>
      </c>
      <c r="R178" s="7">
        <v>1</v>
      </c>
      <c r="S178" s="37"/>
    </row>
    <row r="179" spans="2:19" x14ac:dyDescent="0.35">
      <c r="B179" s="5">
        <v>176</v>
      </c>
      <c r="C179" s="18">
        <v>44271</v>
      </c>
      <c r="D179" s="7" t="s">
        <v>303</v>
      </c>
      <c r="E179" s="7" t="s">
        <v>22</v>
      </c>
      <c r="F179" s="7" t="s">
        <v>189</v>
      </c>
      <c r="G179" s="7">
        <v>1.67</v>
      </c>
      <c r="H179" s="7">
        <v>7.5</v>
      </c>
      <c r="I179" s="7">
        <v>4.9000000000000004</v>
      </c>
      <c r="J179" s="7" t="s">
        <v>14</v>
      </c>
      <c r="K179" s="7" t="s">
        <v>14</v>
      </c>
      <c r="L179" s="3" t="str">
        <f t="shared" si="11"/>
        <v>-</v>
      </c>
      <c r="M179" s="3"/>
      <c r="N179" s="7">
        <f t="shared" si="12"/>
        <v>4.9000000000000004</v>
      </c>
      <c r="O179" s="7">
        <f t="shared" si="10"/>
        <v>267.17999999999995</v>
      </c>
      <c r="P179" s="33" t="s">
        <v>159</v>
      </c>
      <c r="Q179" s="33" t="s">
        <v>336</v>
      </c>
      <c r="R179" s="7">
        <v>1</v>
      </c>
      <c r="S179" s="37"/>
    </row>
    <row r="180" spans="2:19" x14ac:dyDescent="0.35">
      <c r="B180" s="5">
        <v>177</v>
      </c>
      <c r="C180" s="18">
        <v>44272</v>
      </c>
      <c r="D180" s="7" t="s">
        <v>297</v>
      </c>
      <c r="E180" s="7" t="s">
        <v>337</v>
      </c>
      <c r="F180" s="7" t="s">
        <v>338</v>
      </c>
      <c r="G180" s="7">
        <v>1.51</v>
      </c>
      <c r="H180" s="7">
        <v>6</v>
      </c>
      <c r="I180" s="7">
        <v>3</v>
      </c>
      <c r="J180" s="7" t="s">
        <v>14</v>
      </c>
      <c r="K180" s="7" t="s">
        <v>14</v>
      </c>
      <c r="L180" s="3" t="str">
        <f t="shared" si="11"/>
        <v>-</v>
      </c>
      <c r="M180" s="3"/>
      <c r="N180" s="7">
        <f t="shared" si="12"/>
        <v>3</v>
      </c>
      <c r="O180" s="7">
        <f t="shared" si="10"/>
        <v>270.17999999999995</v>
      </c>
      <c r="P180" s="33" t="s">
        <v>218</v>
      </c>
      <c r="Q180" s="33" t="s">
        <v>286</v>
      </c>
      <c r="R180" s="7">
        <v>1</v>
      </c>
      <c r="S180" s="37"/>
    </row>
    <row r="181" spans="2:19" x14ac:dyDescent="0.35">
      <c r="B181" s="5">
        <v>178</v>
      </c>
      <c r="C181" s="18">
        <v>44273</v>
      </c>
      <c r="D181" s="7" t="s">
        <v>228</v>
      </c>
      <c r="E181" s="7" t="s">
        <v>339</v>
      </c>
      <c r="F181" s="7" t="s">
        <v>340</v>
      </c>
      <c r="G181" s="7">
        <v>2.34</v>
      </c>
      <c r="H181" s="7">
        <v>18</v>
      </c>
      <c r="I181" s="7">
        <v>-18</v>
      </c>
      <c r="J181" s="7">
        <v>4.3</v>
      </c>
      <c r="K181" s="7">
        <v>25.5</v>
      </c>
      <c r="L181" s="3">
        <f t="shared" si="11"/>
        <v>84.149999999999991</v>
      </c>
      <c r="M181" s="3">
        <v>24.99</v>
      </c>
      <c r="N181" s="7">
        <f t="shared" si="12"/>
        <v>6.9899999999999984</v>
      </c>
      <c r="O181" s="7">
        <f t="shared" si="10"/>
        <v>277.16999999999996</v>
      </c>
      <c r="P181" s="33" t="s">
        <v>127</v>
      </c>
      <c r="Q181" s="33" t="s">
        <v>274</v>
      </c>
      <c r="R181" s="7">
        <v>1</v>
      </c>
      <c r="S181" s="37"/>
    </row>
    <row r="182" spans="2:19" x14ac:dyDescent="0.35">
      <c r="B182" s="5">
        <v>179</v>
      </c>
      <c r="C182" s="18">
        <v>44273</v>
      </c>
      <c r="D182" s="7" t="s">
        <v>228</v>
      </c>
      <c r="E182" s="7" t="s">
        <v>71</v>
      </c>
      <c r="F182" s="7" t="s">
        <v>341</v>
      </c>
      <c r="G182" s="7">
        <v>1.51</v>
      </c>
      <c r="H182" s="7">
        <v>5</v>
      </c>
      <c r="I182" s="7">
        <v>2.5</v>
      </c>
      <c r="J182" s="7" t="s">
        <v>14</v>
      </c>
      <c r="K182" s="7" t="s">
        <v>14</v>
      </c>
      <c r="L182" s="3" t="str">
        <f t="shared" si="11"/>
        <v>-</v>
      </c>
      <c r="M182" s="3"/>
      <c r="N182" s="7">
        <f t="shared" si="12"/>
        <v>2.5</v>
      </c>
      <c r="O182" s="7">
        <f t="shared" si="10"/>
        <v>279.66999999999996</v>
      </c>
      <c r="P182" s="33" t="s">
        <v>145</v>
      </c>
      <c r="Q182" s="33" t="s">
        <v>246</v>
      </c>
      <c r="R182" s="7">
        <v>1</v>
      </c>
      <c r="S182" s="37"/>
    </row>
    <row r="183" spans="2:19" x14ac:dyDescent="0.35">
      <c r="B183" s="5">
        <v>180</v>
      </c>
      <c r="C183" s="18">
        <v>44274</v>
      </c>
      <c r="D183" s="7" t="s">
        <v>343</v>
      </c>
      <c r="E183" s="7" t="s">
        <v>344</v>
      </c>
      <c r="F183" s="7" t="s">
        <v>345</v>
      </c>
      <c r="G183" s="7">
        <v>2.34</v>
      </c>
      <c r="H183" s="7">
        <v>18</v>
      </c>
      <c r="I183" s="7">
        <v>22.87</v>
      </c>
      <c r="J183" s="7" t="s">
        <v>14</v>
      </c>
      <c r="K183" s="7" t="s">
        <v>14</v>
      </c>
      <c r="L183" s="3" t="str">
        <f t="shared" si="11"/>
        <v>-</v>
      </c>
      <c r="M183" s="3"/>
      <c r="N183" s="7">
        <f>I183+M183</f>
        <v>22.87</v>
      </c>
      <c r="O183" s="7">
        <f t="shared" si="10"/>
        <v>302.53999999999996</v>
      </c>
      <c r="P183" s="33" t="s">
        <v>136</v>
      </c>
      <c r="Q183" s="33" t="s">
        <v>342</v>
      </c>
      <c r="R183" s="7">
        <v>1</v>
      </c>
      <c r="S183" s="37"/>
    </row>
    <row r="184" spans="2:19" x14ac:dyDescent="0.35">
      <c r="B184" s="5">
        <v>181</v>
      </c>
      <c r="C184" s="18">
        <v>44274</v>
      </c>
      <c r="D184" s="7" t="s">
        <v>17</v>
      </c>
      <c r="E184" s="7" t="s">
        <v>230</v>
      </c>
      <c r="F184" s="7" t="s">
        <v>129</v>
      </c>
      <c r="G184" s="7">
        <v>2.34</v>
      </c>
      <c r="H184" s="7">
        <v>18</v>
      </c>
      <c r="I184" s="7">
        <v>-18</v>
      </c>
      <c r="J184" s="7">
        <v>6.6</v>
      </c>
      <c r="K184" s="7">
        <v>25</v>
      </c>
      <c r="L184" s="3">
        <f t="shared" si="11"/>
        <v>140</v>
      </c>
      <c r="M184" s="3">
        <v>24.5</v>
      </c>
      <c r="N184" s="7">
        <f t="shared" si="12"/>
        <v>6.5</v>
      </c>
      <c r="O184" s="7">
        <f t="shared" si="10"/>
        <v>309.03999999999996</v>
      </c>
      <c r="P184" s="33" t="s">
        <v>85</v>
      </c>
      <c r="Q184" s="33" t="s">
        <v>320</v>
      </c>
      <c r="R184" s="7">
        <v>1</v>
      </c>
      <c r="S184" s="37"/>
    </row>
    <row r="185" spans="2:19" x14ac:dyDescent="0.35">
      <c r="B185" s="5">
        <v>182</v>
      </c>
      <c r="C185" s="18">
        <v>44275</v>
      </c>
      <c r="D185" s="7" t="s">
        <v>253</v>
      </c>
      <c r="E185" s="7" t="s">
        <v>254</v>
      </c>
      <c r="F185" s="7" t="s">
        <v>348</v>
      </c>
      <c r="G185" s="7">
        <v>1.51</v>
      </c>
      <c r="H185" s="7">
        <v>6</v>
      </c>
      <c r="I185" s="7">
        <v>3</v>
      </c>
      <c r="J185" s="7" t="s">
        <v>14</v>
      </c>
      <c r="K185" s="7" t="s">
        <v>14</v>
      </c>
      <c r="L185" s="3" t="str">
        <f t="shared" si="11"/>
        <v>-</v>
      </c>
      <c r="M185" s="3"/>
      <c r="N185" s="7">
        <f t="shared" si="12"/>
        <v>3</v>
      </c>
      <c r="O185" s="7">
        <f t="shared" si="10"/>
        <v>312.03999999999996</v>
      </c>
      <c r="P185" s="33" t="s">
        <v>109</v>
      </c>
      <c r="Q185" s="33" t="s">
        <v>286</v>
      </c>
      <c r="R185" s="7">
        <v>1</v>
      </c>
      <c r="S185" s="37"/>
    </row>
    <row r="186" spans="2:19" x14ac:dyDescent="0.35">
      <c r="B186" s="5">
        <v>183</v>
      </c>
      <c r="C186" s="18">
        <v>44275</v>
      </c>
      <c r="D186" s="7" t="s">
        <v>349</v>
      </c>
      <c r="E186" s="7" t="s">
        <v>280</v>
      </c>
      <c r="F186" s="7" t="s">
        <v>350</v>
      </c>
      <c r="G186" s="7">
        <v>1.56</v>
      </c>
      <c r="H186" s="7">
        <v>5</v>
      </c>
      <c r="I186" s="7">
        <v>2.74</v>
      </c>
      <c r="J186" s="7" t="s">
        <v>14</v>
      </c>
      <c r="K186" s="7" t="s">
        <v>14</v>
      </c>
      <c r="L186" s="3" t="str">
        <f t="shared" si="11"/>
        <v>-</v>
      </c>
      <c r="M186" s="3"/>
      <c r="N186" s="7">
        <f t="shared" si="12"/>
        <v>2.74</v>
      </c>
      <c r="O186" s="7">
        <f t="shared" si="10"/>
        <v>314.77999999999997</v>
      </c>
      <c r="P186" s="33" t="s">
        <v>136</v>
      </c>
      <c r="Q186" s="33" t="s">
        <v>351</v>
      </c>
      <c r="R186" s="7">
        <v>1</v>
      </c>
      <c r="S186" s="37"/>
    </row>
    <row r="187" spans="2:19" x14ac:dyDescent="0.35">
      <c r="B187" s="5">
        <v>184</v>
      </c>
      <c r="C187" s="18">
        <v>44275</v>
      </c>
      <c r="D187" s="7" t="s">
        <v>253</v>
      </c>
      <c r="E187" s="7" t="s">
        <v>290</v>
      </c>
      <c r="F187" s="7" t="s">
        <v>352</v>
      </c>
      <c r="G187" s="7">
        <v>2.34</v>
      </c>
      <c r="H187" s="7">
        <v>18</v>
      </c>
      <c r="I187" s="7">
        <v>-18</v>
      </c>
      <c r="J187" s="7">
        <v>6</v>
      </c>
      <c r="K187" s="7">
        <v>25</v>
      </c>
      <c r="L187" s="3">
        <f t="shared" si="11"/>
        <v>125</v>
      </c>
      <c r="M187" s="3">
        <v>24.5</v>
      </c>
      <c r="N187" s="7">
        <f t="shared" si="12"/>
        <v>6.5</v>
      </c>
      <c r="O187" s="7">
        <f t="shared" si="10"/>
        <v>321.27999999999997</v>
      </c>
      <c r="P187" s="33" t="s">
        <v>109</v>
      </c>
      <c r="Q187" s="33" t="s">
        <v>353</v>
      </c>
      <c r="R187" s="7">
        <v>1</v>
      </c>
      <c r="S187" s="37"/>
    </row>
    <row r="188" spans="2:19" x14ac:dyDescent="0.35">
      <c r="B188" s="5">
        <v>185</v>
      </c>
      <c r="C188" s="18">
        <v>44276</v>
      </c>
      <c r="D188" s="7" t="s">
        <v>41</v>
      </c>
      <c r="E188" s="7" t="s">
        <v>61</v>
      </c>
      <c r="F188" s="7" t="s">
        <v>60</v>
      </c>
      <c r="G188" s="7">
        <v>1.51</v>
      </c>
      <c r="H188" s="7">
        <v>6</v>
      </c>
      <c r="I188" s="7">
        <v>3</v>
      </c>
      <c r="J188" s="7" t="s">
        <v>14</v>
      </c>
      <c r="K188" s="7" t="s">
        <v>14</v>
      </c>
      <c r="L188" s="3" t="str">
        <f t="shared" si="11"/>
        <v>-</v>
      </c>
      <c r="M188" s="3"/>
      <c r="N188" s="7">
        <f t="shared" si="12"/>
        <v>3</v>
      </c>
      <c r="O188" s="7">
        <f t="shared" si="10"/>
        <v>324.27999999999997</v>
      </c>
      <c r="P188" s="33" t="s">
        <v>113</v>
      </c>
      <c r="Q188" s="33" t="s">
        <v>286</v>
      </c>
      <c r="R188" s="7">
        <v>1</v>
      </c>
      <c r="S188" s="37"/>
    </row>
    <row r="189" spans="2:19" x14ac:dyDescent="0.35">
      <c r="B189" s="5">
        <v>186</v>
      </c>
      <c r="C189" s="18">
        <v>44276</v>
      </c>
      <c r="D189" s="7" t="s">
        <v>188</v>
      </c>
      <c r="E189" s="7" t="s">
        <v>354</v>
      </c>
      <c r="F189" s="7" t="s">
        <v>355</v>
      </c>
      <c r="G189" s="7">
        <v>1.89</v>
      </c>
      <c r="H189" s="7">
        <v>12</v>
      </c>
      <c r="I189" s="7">
        <v>10.41</v>
      </c>
      <c r="J189" s="7" t="s">
        <v>14</v>
      </c>
      <c r="K189" s="7" t="s">
        <v>14</v>
      </c>
      <c r="L189" s="3" t="str">
        <f t="shared" si="11"/>
        <v>-</v>
      </c>
      <c r="M189" s="3"/>
      <c r="N189" s="7">
        <f t="shared" si="12"/>
        <v>10.41</v>
      </c>
      <c r="O189" s="7">
        <f t="shared" si="10"/>
        <v>334.69</v>
      </c>
      <c r="P189" s="33" t="s">
        <v>356</v>
      </c>
      <c r="Q189" s="33" t="s">
        <v>357</v>
      </c>
      <c r="R189" s="7">
        <v>1</v>
      </c>
      <c r="S189" s="37"/>
    </row>
    <row r="190" spans="2:19" x14ac:dyDescent="0.35">
      <c r="B190" s="5">
        <v>187</v>
      </c>
      <c r="C190" s="18">
        <v>44276</v>
      </c>
      <c r="D190" s="7" t="s">
        <v>24</v>
      </c>
      <c r="E190" s="7" t="s">
        <v>358</v>
      </c>
      <c r="F190" s="7" t="s">
        <v>220</v>
      </c>
      <c r="G190" s="7">
        <v>2.13</v>
      </c>
      <c r="H190" s="7">
        <v>18</v>
      </c>
      <c r="I190" s="7">
        <v>-17.91</v>
      </c>
      <c r="J190" s="7">
        <v>5.0999999999999996</v>
      </c>
      <c r="K190" s="7">
        <v>25.5</v>
      </c>
      <c r="L190" s="3">
        <f t="shared" si="11"/>
        <v>104.55</v>
      </c>
      <c r="M190" s="3">
        <v>24.99</v>
      </c>
      <c r="N190" s="7">
        <f t="shared" si="12"/>
        <v>7.0799999999999983</v>
      </c>
      <c r="O190" s="7">
        <f t="shared" si="10"/>
        <v>341.77</v>
      </c>
      <c r="P190" s="33" t="s">
        <v>84</v>
      </c>
      <c r="Q190" s="33" t="s">
        <v>288</v>
      </c>
      <c r="R190" s="7">
        <v>1</v>
      </c>
      <c r="S190" s="37"/>
    </row>
    <row r="191" spans="2:19" x14ac:dyDescent="0.35">
      <c r="B191" s="5">
        <v>188</v>
      </c>
      <c r="C191" s="18">
        <v>44276</v>
      </c>
      <c r="D191" s="7" t="s">
        <v>24</v>
      </c>
      <c r="E191" s="7" t="s">
        <v>359</v>
      </c>
      <c r="F191" s="7" t="s">
        <v>26</v>
      </c>
      <c r="G191" s="7">
        <v>2.1</v>
      </c>
      <c r="H191" s="7">
        <v>15</v>
      </c>
      <c r="I191" s="7">
        <v>16.23</v>
      </c>
      <c r="J191" s="7" t="s">
        <v>14</v>
      </c>
      <c r="K191" s="7" t="s">
        <v>14</v>
      </c>
      <c r="L191" s="3" t="str">
        <f t="shared" si="11"/>
        <v>-</v>
      </c>
      <c r="M191" s="3"/>
      <c r="N191" s="7">
        <f t="shared" si="12"/>
        <v>16.23</v>
      </c>
      <c r="O191" s="7">
        <f t="shared" si="10"/>
        <v>358</v>
      </c>
      <c r="P191" s="33" t="s">
        <v>361</v>
      </c>
      <c r="Q191" s="33" t="s">
        <v>360</v>
      </c>
      <c r="R191" s="7">
        <v>1</v>
      </c>
      <c r="S191" s="37"/>
    </row>
    <row r="192" spans="2:19" x14ac:dyDescent="0.35">
      <c r="B192" s="5">
        <v>189</v>
      </c>
      <c r="C192" s="18">
        <v>44277</v>
      </c>
      <c r="D192" s="7" t="s">
        <v>343</v>
      </c>
      <c r="E192" s="7" t="s">
        <v>362</v>
      </c>
      <c r="F192" s="7" t="s">
        <v>363</v>
      </c>
      <c r="G192" s="7">
        <v>1.67</v>
      </c>
      <c r="H192" s="7">
        <v>12</v>
      </c>
      <c r="I192" s="7">
        <v>7.6</v>
      </c>
      <c r="J192" s="7" t="s">
        <v>14</v>
      </c>
      <c r="K192" s="7" t="s">
        <v>14</v>
      </c>
      <c r="L192" s="3" t="str">
        <f t="shared" si="11"/>
        <v>-</v>
      </c>
      <c r="M192" s="3"/>
      <c r="N192" s="7">
        <f t="shared" si="12"/>
        <v>7.6</v>
      </c>
      <c r="O192" s="7">
        <f t="shared" si="10"/>
        <v>365.6</v>
      </c>
      <c r="P192" s="33" t="s">
        <v>127</v>
      </c>
      <c r="Q192" s="33" t="s">
        <v>364</v>
      </c>
      <c r="R192" s="7">
        <v>1</v>
      </c>
      <c r="S192" s="37"/>
    </row>
    <row r="193" spans="2:19" x14ac:dyDescent="0.35">
      <c r="B193" s="5">
        <v>190</v>
      </c>
      <c r="C193" s="18">
        <v>44278</v>
      </c>
      <c r="D193" s="7" t="s">
        <v>365</v>
      </c>
      <c r="E193" s="7" t="s">
        <v>366</v>
      </c>
      <c r="F193" s="7" t="s">
        <v>367</v>
      </c>
      <c r="G193" s="7">
        <v>2.34</v>
      </c>
      <c r="H193" s="7">
        <v>24</v>
      </c>
      <c r="I193" s="7">
        <v>31.44</v>
      </c>
      <c r="J193" s="7" t="s">
        <v>14</v>
      </c>
      <c r="K193" s="7" t="s">
        <v>14</v>
      </c>
      <c r="L193" s="3" t="str">
        <f t="shared" si="11"/>
        <v>-</v>
      </c>
      <c r="M193" s="3"/>
      <c r="N193" s="7">
        <f t="shared" si="12"/>
        <v>31.44</v>
      </c>
      <c r="O193" s="7">
        <f t="shared" si="10"/>
        <v>397.04</v>
      </c>
      <c r="P193" s="33" t="s">
        <v>159</v>
      </c>
      <c r="Q193" s="33" t="s">
        <v>322</v>
      </c>
      <c r="R193" s="7">
        <v>1</v>
      </c>
      <c r="S193" s="37"/>
    </row>
    <row r="194" spans="2:19" x14ac:dyDescent="0.35">
      <c r="B194" s="5">
        <v>191</v>
      </c>
      <c r="C194" s="18">
        <v>44279</v>
      </c>
      <c r="D194" s="7" t="s">
        <v>369</v>
      </c>
      <c r="E194" s="7" t="s">
        <v>370</v>
      </c>
      <c r="F194" s="7" t="s">
        <v>371</v>
      </c>
      <c r="G194" s="7">
        <v>1.51</v>
      </c>
      <c r="H194" s="7">
        <v>8</v>
      </c>
      <c r="I194" s="7">
        <v>3.92</v>
      </c>
      <c r="J194" s="7" t="s">
        <v>14</v>
      </c>
      <c r="K194" s="7" t="s">
        <v>14</v>
      </c>
      <c r="L194" s="3" t="str">
        <f t="shared" ref="L194:L196" si="13">IFERROR((J194-1)*K194,"-")</f>
        <v>-</v>
      </c>
      <c r="M194" s="3"/>
      <c r="N194" s="7">
        <f t="shared" si="12"/>
        <v>3.92</v>
      </c>
      <c r="O194" s="7">
        <f t="shared" si="10"/>
        <v>400.96000000000004</v>
      </c>
      <c r="P194" s="33" t="s">
        <v>106</v>
      </c>
      <c r="Q194" s="33" t="s">
        <v>323</v>
      </c>
      <c r="R194" s="7">
        <v>1</v>
      </c>
      <c r="S194" s="37"/>
    </row>
    <row r="195" spans="2:19" x14ac:dyDescent="0.35">
      <c r="B195" s="5">
        <v>192</v>
      </c>
      <c r="C195" s="18">
        <v>44279</v>
      </c>
      <c r="D195" s="7" t="s">
        <v>369</v>
      </c>
      <c r="E195" s="7" t="s">
        <v>372</v>
      </c>
      <c r="F195" s="7" t="s">
        <v>373</v>
      </c>
      <c r="G195" s="7">
        <v>1.5</v>
      </c>
      <c r="H195" s="7">
        <v>8</v>
      </c>
      <c r="I195" s="7">
        <v>3.92</v>
      </c>
      <c r="J195" s="7" t="s">
        <v>14</v>
      </c>
      <c r="K195" s="7" t="s">
        <v>14</v>
      </c>
      <c r="L195" s="3" t="str">
        <f t="shared" si="13"/>
        <v>-</v>
      </c>
      <c r="M195" s="3"/>
      <c r="N195" s="7">
        <f t="shared" si="12"/>
        <v>3.92</v>
      </c>
      <c r="O195" s="7">
        <f t="shared" si="10"/>
        <v>404.88000000000005</v>
      </c>
      <c r="P195" s="33" t="s">
        <v>113</v>
      </c>
      <c r="Q195" s="33" t="s">
        <v>256</v>
      </c>
      <c r="R195" s="7">
        <v>1</v>
      </c>
      <c r="S195" s="37"/>
    </row>
    <row r="196" spans="2:19" x14ac:dyDescent="0.35">
      <c r="B196" s="5">
        <v>193</v>
      </c>
      <c r="C196" s="18">
        <v>44279</v>
      </c>
      <c r="D196" s="7" t="s">
        <v>369</v>
      </c>
      <c r="E196" s="7" t="s">
        <v>374</v>
      </c>
      <c r="F196" s="7" t="s">
        <v>375</v>
      </c>
      <c r="G196" s="7">
        <v>1.5</v>
      </c>
      <c r="H196" s="7">
        <v>8</v>
      </c>
      <c r="I196" s="7">
        <v>3.92</v>
      </c>
      <c r="J196" s="7" t="s">
        <v>14</v>
      </c>
      <c r="K196" s="7" t="s">
        <v>14</v>
      </c>
      <c r="L196" s="3" t="str">
        <f t="shared" si="13"/>
        <v>-</v>
      </c>
      <c r="M196" s="3"/>
      <c r="N196" s="7">
        <f t="shared" si="12"/>
        <v>3.92</v>
      </c>
      <c r="O196" s="7">
        <f t="shared" si="10"/>
        <v>408.80000000000007</v>
      </c>
      <c r="P196" s="33" t="s">
        <v>109</v>
      </c>
      <c r="Q196" s="33" t="s">
        <v>304</v>
      </c>
      <c r="R196" s="7">
        <v>1</v>
      </c>
      <c r="S196" s="37"/>
    </row>
    <row r="197" spans="2:19" x14ac:dyDescent="0.35">
      <c r="B197" s="5">
        <v>194</v>
      </c>
      <c r="C197" s="18">
        <v>44279</v>
      </c>
      <c r="D197" s="7" t="s">
        <v>369</v>
      </c>
      <c r="E197" s="7" t="s">
        <v>376</v>
      </c>
      <c r="F197" s="7" t="s">
        <v>377</v>
      </c>
      <c r="G197" s="7">
        <v>1.67</v>
      </c>
      <c r="H197" s="7">
        <v>12</v>
      </c>
      <c r="I197" s="7">
        <v>7.84</v>
      </c>
      <c r="J197" s="7" t="s">
        <v>14</v>
      </c>
      <c r="K197" s="7" t="s">
        <v>14</v>
      </c>
      <c r="L197" s="3" t="str">
        <f t="shared" si="11"/>
        <v>-</v>
      </c>
      <c r="M197" s="3"/>
      <c r="N197" s="7">
        <f t="shared" si="12"/>
        <v>7.84</v>
      </c>
      <c r="O197" s="7">
        <f t="shared" si="10"/>
        <v>416.64000000000004</v>
      </c>
      <c r="P197" s="33" t="s">
        <v>84</v>
      </c>
      <c r="Q197" s="33" t="s">
        <v>360</v>
      </c>
      <c r="R197" s="7">
        <v>1</v>
      </c>
      <c r="S197" s="37"/>
    </row>
    <row r="198" spans="2:19" x14ac:dyDescent="0.35">
      <c r="B198" s="5">
        <v>195</v>
      </c>
      <c r="C198" s="18">
        <v>44279</v>
      </c>
      <c r="D198" s="7" t="s">
        <v>369</v>
      </c>
      <c r="E198" s="7" t="s">
        <v>378</v>
      </c>
      <c r="F198" s="7" t="s">
        <v>379</v>
      </c>
      <c r="G198" s="7">
        <v>1.5</v>
      </c>
      <c r="H198" s="7">
        <v>8</v>
      </c>
      <c r="I198" s="7">
        <v>3.92</v>
      </c>
      <c r="J198" s="7" t="s">
        <v>14</v>
      </c>
      <c r="K198" s="7" t="s">
        <v>14</v>
      </c>
      <c r="L198" s="3" t="str">
        <f t="shared" si="11"/>
        <v>-</v>
      </c>
      <c r="M198" s="3"/>
      <c r="N198" s="7">
        <f t="shared" si="12"/>
        <v>3.92</v>
      </c>
      <c r="O198" s="7">
        <f t="shared" si="10"/>
        <v>420.56000000000006</v>
      </c>
      <c r="P198" s="33" t="s">
        <v>137</v>
      </c>
      <c r="Q198" s="33" t="s">
        <v>335</v>
      </c>
      <c r="R198" s="7">
        <v>1</v>
      </c>
      <c r="S198" s="37" t="s">
        <v>380</v>
      </c>
    </row>
    <row r="199" spans="2:19" x14ac:dyDescent="0.35">
      <c r="B199" s="5">
        <v>196</v>
      </c>
      <c r="C199" s="18">
        <v>44280</v>
      </c>
      <c r="D199" s="7" t="s">
        <v>369</v>
      </c>
      <c r="E199" s="7" t="s">
        <v>381</v>
      </c>
      <c r="F199" s="7" t="s">
        <v>382</v>
      </c>
      <c r="G199" s="7">
        <v>1.5</v>
      </c>
      <c r="H199" s="7">
        <v>8</v>
      </c>
      <c r="I199" s="7">
        <v>3.92</v>
      </c>
      <c r="J199" s="7" t="s">
        <v>14</v>
      </c>
      <c r="K199" s="7" t="s">
        <v>14</v>
      </c>
      <c r="L199" s="3" t="str">
        <f t="shared" si="11"/>
        <v>-</v>
      </c>
      <c r="M199" s="3"/>
      <c r="N199" s="7">
        <f t="shared" si="12"/>
        <v>3.92</v>
      </c>
      <c r="O199" s="7">
        <f t="shared" si="10"/>
        <v>424.48000000000008</v>
      </c>
      <c r="P199" s="33" t="s">
        <v>312</v>
      </c>
      <c r="Q199" s="33" t="s">
        <v>383</v>
      </c>
      <c r="R199" s="7">
        <v>1</v>
      </c>
      <c r="S199" s="37"/>
    </row>
    <row r="200" spans="2:19" x14ac:dyDescent="0.35">
      <c r="B200" s="5">
        <v>197</v>
      </c>
      <c r="C200" s="18">
        <v>44280</v>
      </c>
      <c r="D200" s="7" t="s">
        <v>369</v>
      </c>
      <c r="E200" s="7" t="s">
        <v>384</v>
      </c>
      <c r="F200" s="7" t="s">
        <v>385</v>
      </c>
      <c r="G200" s="7">
        <v>1.5</v>
      </c>
      <c r="H200" s="7">
        <v>8</v>
      </c>
      <c r="I200" s="7">
        <v>3.92</v>
      </c>
      <c r="J200" s="7" t="s">
        <v>14</v>
      </c>
      <c r="K200" s="7" t="s">
        <v>14</v>
      </c>
      <c r="L200" s="3" t="str">
        <f t="shared" si="11"/>
        <v>-</v>
      </c>
      <c r="M200" s="3"/>
      <c r="N200" s="7">
        <f t="shared" si="12"/>
        <v>3.92</v>
      </c>
      <c r="O200" s="7">
        <f t="shared" ref="O200:O202" si="14">N200+O199</f>
        <v>428.40000000000009</v>
      </c>
      <c r="P200" s="33" t="s">
        <v>127</v>
      </c>
      <c r="Q200" s="33" t="s">
        <v>246</v>
      </c>
      <c r="R200" s="7">
        <v>1</v>
      </c>
      <c r="S200" s="37"/>
    </row>
    <row r="201" spans="2:19" x14ac:dyDescent="0.35">
      <c r="B201" s="5">
        <v>198</v>
      </c>
      <c r="C201" s="18">
        <v>44280</v>
      </c>
      <c r="D201" s="7" t="s">
        <v>369</v>
      </c>
      <c r="E201" s="7" t="s">
        <v>386</v>
      </c>
      <c r="F201" s="7" t="s">
        <v>387</v>
      </c>
      <c r="G201" s="7">
        <v>1.88</v>
      </c>
      <c r="H201" s="7">
        <v>16</v>
      </c>
      <c r="I201" s="7">
        <v>13.72</v>
      </c>
      <c r="J201" s="7" t="s">
        <v>14</v>
      </c>
      <c r="K201" s="7" t="s">
        <v>14</v>
      </c>
      <c r="L201" s="3" t="str">
        <f t="shared" si="11"/>
        <v>-</v>
      </c>
      <c r="M201" s="3"/>
      <c r="N201" s="7">
        <f t="shared" si="12"/>
        <v>13.72</v>
      </c>
      <c r="O201" s="7">
        <f t="shared" si="14"/>
        <v>442.12000000000012</v>
      </c>
      <c r="P201" s="33" t="s">
        <v>109</v>
      </c>
      <c r="Q201" s="33" t="s">
        <v>336</v>
      </c>
      <c r="R201" s="7">
        <v>1</v>
      </c>
      <c r="S201" s="37"/>
    </row>
    <row r="202" spans="2:19" x14ac:dyDescent="0.35">
      <c r="B202" s="5">
        <v>199</v>
      </c>
      <c r="C202" s="18">
        <v>44280</v>
      </c>
      <c r="D202" s="7" t="s">
        <v>369</v>
      </c>
      <c r="E202" s="7" t="s">
        <v>388</v>
      </c>
      <c r="F202" s="7" t="s">
        <v>389</v>
      </c>
      <c r="G202" s="7">
        <v>2.1</v>
      </c>
      <c r="H202" s="7">
        <v>20</v>
      </c>
      <c r="I202" s="7">
        <v>21.57</v>
      </c>
      <c r="J202" s="7" t="s">
        <v>14</v>
      </c>
      <c r="K202" s="7" t="s">
        <v>14</v>
      </c>
      <c r="L202" s="3" t="str">
        <f t="shared" si="11"/>
        <v>-</v>
      </c>
      <c r="M202" s="3"/>
      <c r="N202" s="7">
        <f t="shared" si="12"/>
        <v>21.57</v>
      </c>
      <c r="O202" s="7">
        <f t="shared" si="14"/>
        <v>463.69000000000011</v>
      </c>
      <c r="P202" s="33" t="s">
        <v>84</v>
      </c>
      <c r="Q202" s="33" t="s">
        <v>322</v>
      </c>
      <c r="R202" s="7">
        <v>1</v>
      </c>
      <c r="S202" s="37"/>
    </row>
    <row r="203" spans="2:19" x14ac:dyDescent="0.35">
      <c r="B203" s="5">
        <v>200</v>
      </c>
      <c r="C203" s="18">
        <v>44281</v>
      </c>
      <c r="D203" s="7" t="s">
        <v>343</v>
      </c>
      <c r="E203" s="7" t="s">
        <v>362</v>
      </c>
      <c r="F203" s="7" t="s">
        <v>344</v>
      </c>
      <c r="G203" s="7">
        <v>1.5</v>
      </c>
      <c r="H203" s="7">
        <v>8</v>
      </c>
      <c r="I203" s="7">
        <v>3.8</v>
      </c>
      <c r="J203" s="7" t="s">
        <v>14</v>
      </c>
      <c r="K203" s="7" t="s">
        <v>14</v>
      </c>
      <c r="L203" s="3" t="str">
        <f t="shared" si="11"/>
        <v>-</v>
      </c>
      <c r="M203" s="3"/>
      <c r="N203" s="7">
        <f t="shared" si="12"/>
        <v>3.8</v>
      </c>
      <c r="O203" s="7">
        <f t="shared" ref="O203:O231" si="15">N203+O202</f>
        <v>467.49000000000012</v>
      </c>
      <c r="P203" s="33" t="s">
        <v>106</v>
      </c>
      <c r="Q203" s="33" t="s">
        <v>258</v>
      </c>
      <c r="R203" s="7">
        <v>1</v>
      </c>
      <c r="S203" s="37"/>
    </row>
    <row r="204" spans="2:19" x14ac:dyDescent="0.35">
      <c r="B204" s="5">
        <v>201</v>
      </c>
      <c r="C204" s="18">
        <v>44282</v>
      </c>
      <c r="D204" s="7" t="s">
        <v>343</v>
      </c>
      <c r="E204" s="7" t="s">
        <v>363</v>
      </c>
      <c r="F204" s="7" t="s">
        <v>390</v>
      </c>
      <c r="G204" s="7">
        <v>1.5</v>
      </c>
      <c r="H204" s="7">
        <v>5</v>
      </c>
      <c r="I204" s="7">
        <v>4.75</v>
      </c>
      <c r="J204" s="7" t="s">
        <v>14</v>
      </c>
      <c r="K204" s="7" t="s">
        <v>14</v>
      </c>
      <c r="L204" s="3" t="str">
        <f t="shared" si="11"/>
        <v>-</v>
      </c>
      <c r="M204" s="3"/>
      <c r="N204" s="7">
        <f t="shared" si="12"/>
        <v>4.75</v>
      </c>
      <c r="O204" s="7">
        <f t="shared" si="15"/>
        <v>472.24000000000012</v>
      </c>
      <c r="P204" s="33" t="s">
        <v>109</v>
      </c>
      <c r="Q204" s="33" t="s">
        <v>283</v>
      </c>
      <c r="R204" s="7">
        <v>1</v>
      </c>
      <c r="S204" s="37"/>
    </row>
    <row r="205" spans="2:19" x14ac:dyDescent="0.35">
      <c r="B205" s="5">
        <v>202</v>
      </c>
      <c r="C205" s="18">
        <v>44282</v>
      </c>
      <c r="D205" s="7" t="s">
        <v>369</v>
      </c>
      <c r="E205" s="7" t="s">
        <v>391</v>
      </c>
      <c r="F205" s="7" t="s">
        <v>392</v>
      </c>
      <c r="G205" s="7">
        <v>1.9</v>
      </c>
      <c r="H205" s="7">
        <v>20</v>
      </c>
      <c r="I205" s="7">
        <v>17.64</v>
      </c>
      <c r="J205" s="7" t="s">
        <v>14</v>
      </c>
      <c r="K205" s="7" t="s">
        <v>14</v>
      </c>
      <c r="L205" s="3" t="str">
        <f t="shared" si="11"/>
        <v>-</v>
      </c>
      <c r="M205" s="3"/>
      <c r="N205" s="7">
        <f t="shared" si="12"/>
        <v>17.64</v>
      </c>
      <c r="O205" s="7">
        <f t="shared" si="15"/>
        <v>489.88000000000011</v>
      </c>
      <c r="P205" s="33" t="s">
        <v>159</v>
      </c>
      <c r="Q205" s="33" t="s">
        <v>310</v>
      </c>
      <c r="R205" s="7">
        <v>1</v>
      </c>
      <c r="S205" s="37"/>
    </row>
    <row r="206" spans="2:19" x14ac:dyDescent="0.35">
      <c r="B206" s="5">
        <v>203</v>
      </c>
      <c r="C206" s="18">
        <v>44282</v>
      </c>
      <c r="D206" s="7" t="s">
        <v>393</v>
      </c>
      <c r="E206" s="7" t="s">
        <v>394</v>
      </c>
      <c r="F206" s="7" t="s">
        <v>395</v>
      </c>
      <c r="G206" s="7">
        <v>1.5</v>
      </c>
      <c r="H206" s="7">
        <v>5</v>
      </c>
      <c r="I206" s="7">
        <v>4.75</v>
      </c>
      <c r="J206" s="7" t="s">
        <v>14</v>
      </c>
      <c r="K206" s="7" t="s">
        <v>14</v>
      </c>
      <c r="L206" s="3" t="str">
        <f t="shared" si="11"/>
        <v>-</v>
      </c>
      <c r="M206" s="3"/>
      <c r="N206" s="7">
        <f t="shared" si="12"/>
        <v>4.75</v>
      </c>
      <c r="O206" s="7">
        <f t="shared" si="15"/>
        <v>494.63000000000011</v>
      </c>
      <c r="P206" s="33" t="s">
        <v>109</v>
      </c>
      <c r="Q206" s="33" t="s">
        <v>396</v>
      </c>
      <c r="R206" s="7">
        <v>1</v>
      </c>
      <c r="S206" s="37"/>
    </row>
    <row r="207" spans="2:19" x14ac:dyDescent="0.35">
      <c r="B207" s="5">
        <v>204</v>
      </c>
      <c r="C207" s="18">
        <v>44282</v>
      </c>
      <c r="D207" s="7" t="s">
        <v>369</v>
      </c>
      <c r="E207" s="7" t="s">
        <v>379</v>
      </c>
      <c r="F207" s="7" t="s">
        <v>397</v>
      </c>
      <c r="G207" s="7">
        <v>1.5</v>
      </c>
      <c r="H207" s="7">
        <v>5</v>
      </c>
      <c r="I207" s="7">
        <v>4.9000000000000004</v>
      </c>
      <c r="J207" s="7" t="s">
        <v>14</v>
      </c>
      <c r="K207" s="7" t="s">
        <v>14</v>
      </c>
      <c r="L207" s="3" t="str">
        <f t="shared" si="11"/>
        <v>-</v>
      </c>
      <c r="M207" s="3"/>
      <c r="N207" s="7">
        <f t="shared" si="12"/>
        <v>4.9000000000000004</v>
      </c>
      <c r="O207" s="7">
        <f t="shared" si="15"/>
        <v>499.53000000000009</v>
      </c>
      <c r="P207" s="33" t="s">
        <v>137</v>
      </c>
      <c r="Q207" s="33" t="s">
        <v>351</v>
      </c>
      <c r="R207" s="7">
        <v>1</v>
      </c>
      <c r="S207" s="37"/>
    </row>
    <row r="208" spans="2:19" x14ac:dyDescent="0.35">
      <c r="B208" s="5">
        <v>205</v>
      </c>
      <c r="C208" s="18">
        <v>44282</v>
      </c>
      <c r="D208" s="7" t="s">
        <v>369</v>
      </c>
      <c r="E208" s="7" t="s">
        <v>398</v>
      </c>
      <c r="F208" s="7" t="s">
        <v>399</v>
      </c>
      <c r="G208" s="7">
        <v>2.33</v>
      </c>
      <c r="H208" s="7">
        <v>30</v>
      </c>
      <c r="I208" s="7">
        <v>39.200000000000003</v>
      </c>
      <c r="J208" s="7" t="s">
        <v>14</v>
      </c>
      <c r="K208" s="7" t="s">
        <v>14</v>
      </c>
      <c r="L208" s="3" t="str">
        <f t="shared" si="11"/>
        <v>-</v>
      </c>
      <c r="M208" s="3"/>
      <c r="N208" s="7">
        <f t="shared" si="12"/>
        <v>39.200000000000003</v>
      </c>
      <c r="O208" s="7">
        <f t="shared" si="15"/>
        <v>538.73000000000013</v>
      </c>
      <c r="P208" s="33" t="s">
        <v>84</v>
      </c>
      <c r="Q208" s="33" t="s">
        <v>266</v>
      </c>
      <c r="R208" s="7">
        <v>1</v>
      </c>
      <c r="S208" s="37"/>
    </row>
    <row r="209" spans="2:19" x14ac:dyDescent="0.35">
      <c r="B209" s="5">
        <v>206</v>
      </c>
      <c r="C209" s="18">
        <v>44282</v>
      </c>
      <c r="D209" s="7" t="s">
        <v>369</v>
      </c>
      <c r="E209" s="7" t="s">
        <v>400</v>
      </c>
      <c r="F209" s="7" t="s">
        <v>370</v>
      </c>
      <c r="G209" s="7">
        <v>2.33</v>
      </c>
      <c r="H209" s="7">
        <v>30</v>
      </c>
      <c r="I209" s="7">
        <v>-30</v>
      </c>
      <c r="J209" s="7">
        <v>4.5</v>
      </c>
      <c r="K209" s="7">
        <v>40</v>
      </c>
      <c r="L209" s="3">
        <f t="shared" si="11"/>
        <v>140</v>
      </c>
      <c r="M209" s="3">
        <v>39.200000000000003</v>
      </c>
      <c r="N209" s="7">
        <f t="shared" si="12"/>
        <v>9.2000000000000028</v>
      </c>
      <c r="O209" s="7">
        <f t="shared" si="15"/>
        <v>547.93000000000018</v>
      </c>
      <c r="P209" s="33" t="s">
        <v>109</v>
      </c>
      <c r="Q209" s="33" t="s">
        <v>401</v>
      </c>
      <c r="R209" s="7">
        <v>1</v>
      </c>
      <c r="S209" s="37"/>
    </row>
    <row r="210" spans="2:19" x14ac:dyDescent="0.35">
      <c r="B210" s="5">
        <v>207</v>
      </c>
      <c r="C210" s="18">
        <v>44283</v>
      </c>
      <c r="D210" s="7" t="s">
        <v>369</v>
      </c>
      <c r="E210" s="7" t="s">
        <v>402</v>
      </c>
      <c r="F210" s="7" t="s">
        <v>403</v>
      </c>
      <c r="G210" s="7">
        <v>1.5</v>
      </c>
      <c r="H210" s="7">
        <v>10</v>
      </c>
      <c r="I210" s="7">
        <v>5</v>
      </c>
      <c r="J210" s="7" t="s">
        <v>14</v>
      </c>
      <c r="K210" s="7" t="s">
        <v>14</v>
      </c>
      <c r="L210" s="3" t="str">
        <f t="shared" si="11"/>
        <v>-</v>
      </c>
      <c r="M210" s="3"/>
      <c r="N210" s="7">
        <f t="shared" si="12"/>
        <v>5</v>
      </c>
      <c r="O210" s="7">
        <f t="shared" si="15"/>
        <v>552.93000000000018</v>
      </c>
      <c r="P210" s="33" t="s">
        <v>145</v>
      </c>
      <c r="Q210" s="33" t="s">
        <v>304</v>
      </c>
      <c r="R210" s="7">
        <v>1</v>
      </c>
      <c r="S210" s="37"/>
    </row>
    <row r="211" spans="2:19" x14ac:dyDescent="0.35">
      <c r="B211" s="5">
        <v>208</v>
      </c>
      <c r="C211" s="18">
        <v>44283</v>
      </c>
      <c r="D211" s="7" t="s">
        <v>369</v>
      </c>
      <c r="E211" s="7" t="s">
        <v>404</v>
      </c>
      <c r="F211" s="7" t="s">
        <v>405</v>
      </c>
      <c r="G211" s="7">
        <v>2.33</v>
      </c>
      <c r="H211" s="7">
        <v>30</v>
      </c>
      <c r="I211" s="7">
        <v>39.21</v>
      </c>
      <c r="J211" s="7" t="s">
        <v>14</v>
      </c>
      <c r="K211" s="7" t="s">
        <v>14</v>
      </c>
      <c r="L211" s="3" t="str">
        <f t="shared" si="11"/>
        <v>-</v>
      </c>
      <c r="M211" s="3"/>
      <c r="N211" s="7">
        <f t="shared" si="12"/>
        <v>39.21</v>
      </c>
      <c r="O211" s="7">
        <f t="shared" si="15"/>
        <v>592.14000000000021</v>
      </c>
      <c r="P211" s="33" t="s">
        <v>145</v>
      </c>
      <c r="Q211" s="33" t="s">
        <v>244</v>
      </c>
      <c r="R211" s="7">
        <v>1</v>
      </c>
      <c r="S211" s="37"/>
    </row>
    <row r="212" spans="2:19" x14ac:dyDescent="0.35">
      <c r="B212" s="5">
        <v>209</v>
      </c>
      <c r="C212" s="18">
        <v>44283</v>
      </c>
      <c r="D212" s="7" t="s">
        <v>369</v>
      </c>
      <c r="E212" s="7" t="s">
        <v>406</v>
      </c>
      <c r="F212" s="7" t="s">
        <v>386</v>
      </c>
      <c r="G212" s="7">
        <v>2.33</v>
      </c>
      <c r="H212" s="7">
        <v>30</v>
      </c>
      <c r="I212" s="7">
        <v>39.200000000000003</v>
      </c>
      <c r="J212" s="7" t="s">
        <v>14</v>
      </c>
      <c r="K212" s="7" t="s">
        <v>14</v>
      </c>
      <c r="L212" s="3" t="str">
        <f t="shared" si="11"/>
        <v>-</v>
      </c>
      <c r="M212" s="3"/>
      <c r="N212" s="7">
        <f t="shared" si="12"/>
        <v>39.200000000000003</v>
      </c>
      <c r="O212" s="7">
        <f t="shared" si="15"/>
        <v>631.34000000000026</v>
      </c>
      <c r="P212" s="33" t="s">
        <v>113</v>
      </c>
      <c r="Q212" s="33" t="s">
        <v>335</v>
      </c>
      <c r="R212" s="7">
        <v>1</v>
      </c>
      <c r="S212" s="37"/>
    </row>
    <row r="213" spans="2:19" x14ac:dyDescent="0.35">
      <c r="B213" s="5">
        <v>210</v>
      </c>
      <c r="C213" s="18">
        <v>44283</v>
      </c>
      <c r="D213" s="7" t="s">
        <v>369</v>
      </c>
      <c r="E213" s="7" t="s">
        <v>407</v>
      </c>
      <c r="F213" s="7" t="s">
        <v>408</v>
      </c>
      <c r="G213" s="7">
        <v>1.5</v>
      </c>
      <c r="H213" s="7">
        <v>10</v>
      </c>
      <c r="I213" s="7">
        <v>5</v>
      </c>
      <c r="J213" s="7" t="s">
        <v>14</v>
      </c>
      <c r="K213" s="7" t="s">
        <v>14</v>
      </c>
      <c r="L213" s="3" t="str">
        <f t="shared" si="11"/>
        <v>-</v>
      </c>
      <c r="M213" s="3"/>
      <c r="N213" s="7">
        <f t="shared" si="12"/>
        <v>5</v>
      </c>
      <c r="O213" s="7">
        <f t="shared" si="15"/>
        <v>636.34000000000026</v>
      </c>
      <c r="P213" s="33"/>
      <c r="Q213" s="33" t="s">
        <v>409</v>
      </c>
      <c r="R213" s="7">
        <v>1</v>
      </c>
      <c r="S213" s="37"/>
    </row>
    <row r="214" spans="2:19" x14ac:dyDescent="0.35">
      <c r="B214" s="5">
        <v>211</v>
      </c>
      <c r="C214" s="18">
        <v>44283</v>
      </c>
      <c r="D214" s="7" t="s">
        <v>369</v>
      </c>
      <c r="E214" s="7" t="s">
        <v>381</v>
      </c>
      <c r="F214" s="7" t="s">
        <v>384</v>
      </c>
      <c r="G214" s="7">
        <v>2.33</v>
      </c>
      <c r="H214" s="7">
        <v>30</v>
      </c>
      <c r="I214" s="7">
        <v>39.21</v>
      </c>
      <c r="J214" s="7" t="s">
        <v>14</v>
      </c>
      <c r="K214" s="7" t="s">
        <v>14</v>
      </c>
      <c r="L214" s="3" t="str">
        <f t="shared" si="11"/>
        <v>-</v>
      </c>
      <c r="M214" s="3"/>
      <c r="N214" s="7">
        <f t="shared" si="12"/>
        <v>39.21</v>
      </c>
      <c r="O214" s="7">
        <f t="shared" si="15"/>
        <v>675.5500000000003</v>
      </c>
      <c r="P214" s="33"/>
      <c r="Q214" s="33" t="s">
        <v>335</v>
      </c>
      <c r="R214" s="7">
        <v>1</v>
      </c>
      <c r="S214" s="37"/>
    </row>
    <row r="215" spans="2:19" x14ac:dyDescent="0.35">
      <c r="B215" s="5">
        <v>212</v>
      </c>
      <c r="C215" s="18"/>
      <c r="D215" s="7"/>
      <c r="E215" s="7"/>
      <c r="F215" s="7"/>
      <c r="G215" s="7"/>
      <c r="H215" s="7"/>
      <c r="I215" s="7"/>
      <c r="J215" s="7" t="s">
        <v>14</v>
      </c>
      <c r="K215" s="7" t="s">
        <v>14</v>
      </c>
      <c r="L215" s="3" t="str">
        <f t="shared" si="11"/>
        <v>-</v>
      </c>
      <c r="M215" s="3"/>
      <c r="N215" s="7">
        <f t="shared" si="12"/>
        <v>0</v>
      </c>
      <c r="O215" s="7">
        <f t="shared" si="15"/>
        <v>675.5500000000003</v>
      </c>
      <c r="P215" s="33"/>
      <c r="Q215" s="33"/>
      <c r="R215" s="7"/>
      <c r="S215" s="37"/>
    </row>
    <row r="216" spans="2:19" x14ac:dyDescent="0.35">
      <c r="B216" s="5">
        <v>213</v>
      </c>
      <c r="C216" s="18"/>
      <c r="D216" s="7"/>
      <c r="E216" s="7"/>
      <c r="F216" s="7"/>
      <c r="G216" s="7"/>
      <c r="H216" s="7"/>
      <c r="I216" s="7"/>
      <c r="J216" s="7" t="s">
        <v>14</v>
      </c>
      <c r="K216" s="7" t="s">
        <v>14</v>
      </c>
      <c r="L216" s="3" t="str">
        <f t="shared" si="11"/>
        <v>-</v>
      </c>
      <c r="M216" s="3"/>
      <c r="N216" s="7">
        <f t="shared" si="12"/>
        <v>0</v>
      </c>
      <c r="O216" s="7">
        <f t="shared" si="15"/>
        <v>675.5500000000003</v>
      </c>
      <c r="P216" s="33"/>
      <c r="Q216" s="33"/>
      <c r="R216" s="7"/>
      <c r="S216" s="37"/>
    </row>
    <row r="217" spans="2:19" x14ac:dyDescent="0.35">
      <c r="B217" s="5">
        <v>214</v>
      </c>
      <c r="C217" s="18"/>
      <c r="D217" s="7"/>
      <c r="E217" s="7"/>
      <c r="F217" s="7"/>
      <c r="G217" s="7"/>
      <c r="H217" s="7"/>
      <c r="I217" s="7"/>
      <c r="J217" s="7" t="s">
        <v>14</v>
      </c>
      <c r="K217" s="7" t="s">
        <v>14</v>
      </c>
      <c r="L217" s="3" t="str">
        <f t="shared" si="11"/>
        <v>-</v>
      </c>
      <c r="M217" s="3"/>
      <c r="N217" s="7">
        <f t="shared" si="12"/>
        <v>0</v>
      </c>
      <c r="O217" s="7">
        <f t="shared" si="15"/>
        <v>675.5500000000003</v>
      </c>
      <c r="P217" s="33"/>
      <c r="Q217" s="33"/>
      <c r="R217" s="7"/>
      <c r="S217" s="37"/>
    </row>
    <row r="218" spans="2:19" x14ac:dyDescent="0.35">
      <c r="B218" s="5">
        <v>215</v>
      </c>
      <c r="C218" s="18"/>
      <c r="D218" s="7"/>
      <c r="E218" s="7"/>
      <c r="F218" s="7"/>
      <c r="G218" s="7"/>
      <c r="H218" s="7"/>
      <c r="I218" s="7"/>
      <c r="J218" s="7" t="s">
        <v>14</v>
      </c>
      <c r="K218" s="7" t="s">
        <v>14</v>
      </c>
      <c r="L218" s="3" t="str">
        <f t="shared" si="11"/>
        <v>-</v>
      </c>
      <c r="M218" s="3"/>
      <c r="N218" s="7">
        <f t="shared" si="12"/>
        <v>0</v>
      </c>
      <c r="O218" s="7">
        <f t="shared" si="15"/>
        <v>675.5500000000003</v>
      </c>
      <c r="P218" s="33"/>
      <c r="Q218" s="33"/>
      <c r="R218" s="7"/>
      <c r="S218" s="37"/>
    </row>
    <row r="219" spans="2:19" x14ac:dyDescent="0.35">
      <c r="B219" s="5">
        <v>216</v>
      </c>
      <c r="C219" s="18"/>
      <c r="D219" s="7"/>
      <c r="E219" s="7"/>
      <c r="F219" s="7"/>
      <c r="G219" s="7"/>
      <c r="H219" s="7"/>
      <c r="I219" s="7"/>
      <c r="J219" s="7" t="s">
        <v>14</v>
      </c>
      <c r="K219" s="7" t="s">
        <v>14</v>
      </c>
      <c r="L219" s="3" t="str">
        <f t="shared" si="11"/>
        <v>-</v>
      </c>
      <c r="M219" s="3"/>
      <c r="N219" s="7">
        <f t="shared" si="12"/>
        <v>0</v>
      </c>
      <c r="O219" s="7">
        <f t="shared" si="15"/>
        <v>675.5500000000003</v>
      </c>
      <c r="P219" s="33"/>
      <c r="Q219" s="33"/>
      <c r="R219" s="7"/>
      <c r="S219" s="37"/>
    </row>
    <row r="220" spans="2:19" x14ac:dyDescent="0.35">
      <c r="B220" s="5">
        <v>217</v>
      </c>
      <c r="C220" s="18"/>
      <c r="D220" s="7"/>
      <c r="E220" s="7"/>
      <c r="F220" s="7"/>
      <c r="G220" s="7"/>
      <c r="H220" s="7"/>
      <c r="I220" s="7"/>
      <c r="J220" s="7" t="s">
        <v>14</v>
      </c>
      <c r="K220" s="7" t="s">
        <v>14</v>
      </c>
      <c r="L220" s="3" t="str">
        <f t="shared" si="11"/>
        <v>-</v>
      </c>
      <c r="M220" s="3"/>
      <c r="N220" s="7">
        <f t="shared" si="12"/>
        <v>0</v>
      </c>
      <c r="O220" s="7">
        <f t="shared" si="15"/>
        <v>675.5500000000003</v>
      </c>
      <c r="P220" s="33"/>
      <c r="Q220" s="33"/>
      <c r="R220" s="7"/>
      <c r="S220" s="37"/>
    </row>
    <row r="221" spans="2:19" x14ac:dyDescent="0.35">
      <c r="B221" s="5">
        <v>218</v>
      </c>
      <c r="C221" s="18"/>
      <c r="D221" s="7"/>
      <c r="E221" s="7"/>
      <c r="F221" s="7"/>
      <c r="G221" s="7"/>
      <c r="H221" s="7"/>
      <c r="I221" s="7"/>
      <c r="J221" s="7" t="s">
        <v>14</v>
      </c>
      <c r="K221" s="7" t="s">
        <v>14</v>
      </c>
      <c r="L221" s="3" t="str">
        <f t="shared" si="11"/>
        <v>-</v>
      </c>
      <c r="M221" s="3"/>
      <c r="N221" s="7">
        <f t="shared" si="12"/>
        <v>0</v>
      </c>
      <c r="O221" s="7">
        <f t="shared" si="15"/>
        <v>675.5500000000003</v>
      </c>
      <c r="P221" s="33"/>
      <c r="Q221" s="33"/>
      <c r="R221" s="7"/>
      <c r="S221" s="37"/>
    </row>
    <row r="222" spans="2:19" x14ac:dyDescent="0.35">
      <c r="B222" s="5">
        <v>219</v>
      </c>
      <c r="C222" s="18"/>
      <c r="D222" s="7"/>
      <c r="E222" s="7"/>
      <c r="F222" s="7"/>
      <c r="G222" s="7"/>
      <c r="H222" s="7"/>
      <c r="I222" s="7"/>
      <c r="J222" s="7" t="s">
        <v>14</v>
      </c>
      <c r="K222" s="7" t="s">
        <v>14</v>
      </c>
      <c r="L222" s="3" t="str">
        <f t="shared" si="11"/>
        <v>-</v>
      </c>
      <c r="M222" s="3"/>
      <c r="N222" s="7">
        <f t="shared" si="12"/>
        <v>0</v>
      </c>
      <c r="O222" s="7">
        <f t="shared" si="15"/>
        <v>675.5500000000003</v>
      </c>
      <c r="P222" s="33"/>
      <c r="Q222" s="33"/>
      <c r="R222" s="7"/>
      <c r="S222" s="37"/>
    </row>
    <row r="223" spans="2:19" x14ac:dyDescent="0.35">
      <c r="B223" s="5">
        <v>220</v>
      </c>
      <c r="C223" s="18"/>
      <c r="D223" s="7"/>
      <c r="E223" s="7"/>
      <c r="F223" s="7"/>
      <c r="G223" s="7"/>
      <c r="H223" s="7"/>
      <c r="I223" s="7"/>
      <c r="J223" s="7" t="s">
        <v>14</v>
      </c>
      <c r="K223" s="7" t="s">
        <v>14</v>
      </c>
      <c r="L223" s="3" t="str">
        <f t="shared" si="11"/>
        <v>-</v>
      </c>
      <c r="M223" s="3"/>
      <c r="N223" s="7">
        <f t="shared" si="12"/>
        <v>0</v>
      </c>
      <c r="O223" s="7">
        <f t="shared" si="15"/>
        <v>675.5500000000003</v>
      </c>
      <c r="P223" s="33"/>
      <c r="Q223" s="33"/>
      <c r="R223" s="7"/>
      <c r="S223" s="37"/>
    </row>
    <row r="224" spans="2:19" x14ac:dyDescent="0.35">
      <c r="B224" s="5">
        <v>221</v>
      </c>
      <c r="C224" s="18"/>
      <c r="D224" s="7"/>
      <c r="E224" s="7"/>
      <c r="F224" s="7"/>
      <c r="G224" s="7"/>
      <c r="H224" s="7"/>
      <c r="I224" s="7"/>
      <c r="J224" s="7" t="s">
        <v>14</v>
      </c>
      <c r="K224" s="7" t="s">
        <v>14</v>
      </c>
      <c r="L224" s="3" t="str">
        <f t="shared" si="11"/>
        <v>-</v>
      </c>
      <c r="M224" s="3"/>
      <c r="N224" s="7">
        <f t="shared" si="12"/>
        <v>0</v>
      </c>
      <c r="O224" s="7">
        <f t="shared" si="15"/>
        <v>675.5500000000003</v>
      </c>
      <c r="P224" s="33"/>
      <c r="Q224" s="33"/>
      <c r="R224" s="7"/>
      <c r="S224" s="37"/>
    </row>
    <row r="225" spans="2:19" x14ac:dyDescent="0.35">
      <c r="B225" s="5">
        <v>222</v>
      </c>
      <c r="C225" s="18"/>
      <c r="D225" s="7"/>
      <c r="E225" s="7"/>
      <c r="F225" s="7"/>
      <c r="G225" s="7"/>
      <c r="H225" s="7"/>
      <c r="I225" s="7"/>
      <c r="J225" s="7" t="s">
        <v>14</v>
      </c>
      <c r="K225" s="7" t="s">
        <v>14</v>
      </c>
      <c r="L225" s="3" t="str">
        <f t="shared" si="11"/>
        <v>-</v>
      </c>
      <c r="M225" s="3"/>
      <c r="N225" s="7">
        <f t="shared" si="12"/>
        <v>0</v>
      </c>
      <c r="O225" s="7">
        <f t="shared" si="15"/>
        <v>675.5500000000003</v>
      </c>
      <c r="P225" s="33"/>
      <c r="Q225" s="33"/>
      <c r="R225" s="7"/>
      <c r="S225" s="37"/>
    </row>
    <row r="226" spans="2:19" x14ac:dyDescent="0.35">
      <c r="B226" s="5">
        <v>223</v>
      </c>
      <c r="C226" s="18"/>
      <c r="D226" s="7"/>
      <c r="E226" s="7"/>
      <c r="F226" s="7"/>
      <c r="G226" s="7"/>
      <c r="H226" s="7"/>
      <c r="I226" s="7"/>
      <c r="J226" s="7" t="s">
        <v>14</v>
      </c>
      <c r="K226" s="7" t="s">
        <v>14</v>
      </c>
      <c r="L226" s="3" t="str">
        <f t="shared" si="11"/>
        <v>-</v>
      </c>
      <c r="M226" s="3"/>
      <c r="N226" s="7">
        <f t="shared" si="12"/>
        <v>0</v>
      </c>
      <c r="O226" s="7">
        <f t="shared" si="15"/>
        <v>675.5500000000003</v>
      </c>
      <c r="P226" s="33"/>
      <c r="Q226" s="33"/>
      <c r="R226" s="7"/>
      <c r="S226" s="37"/>
    </row>
    <row r="227" spans="2:19" x14ac:dyDescent="0.35">
      <c r="B227" s="5">
        <v>224</v>
      </c>
      <c r="C227" s="18"/>
      <c r="D227" s="7"/>
      <c r="E227" s="7"/>
      <c r="F227" s="7"/>
      <c r="G227" s="7"/>
      <c r="H227" s="7"/>
      <c r="I227" s="7"/>
      <c r="J227" s="7" t="s">
        <v>14</v>
      </c>
      <c r="K227" s="7" t="s">
        <v>14</v>
      </c>
      <c r="L227" s="3" t="str">
        <f t="shared" si="11"/>
        <v>-</v>
      </c>
      <c r="M227" s="3"/>
      <c r="N227" s="7">
        <f t="shared" si="12"/>
        <v>0</v>
      </c>
      <c r="O227" s="7">
        <f t="shared" si="15"/>
        <v>675.5500000000003</v>
      </c>
      <c r="P227" s="33"/>
      <c r="Q227" s="33"/>
      <c r="R227" s="7"/>
      <c r="S227" s="37"/>
    </row>
    <row r="228" spans="2:19" x14ac:dyDescent="0.35">
      <c r="B228" s="5">
        <v>225</v>
      </c>
      <c r="C228" s="18"/>
      <c r="D228" s="7"/>
      <c r="E228" s="7"/>
      <c r="F228" s="7"/>
      <c r="G228" s="7"/>
      <c r="H228" s="7"/>
      <c r="I228" s="7"/>
      <c r="J228" s="7" t="s">
        <v>14</v>
      </c>
      <c r="K228" s="7" t="s">
        <v>14</v>
      </c>
      <c r="L228" s="3" t="str">
        <f t="shared" si="11"/>
        <v>-</v>
      </c>
      <c r="M228" s="3"/>
      <c r="N228" s="7">
        <f t="shared" si="12"/>
        <v>0</v>
      </c>
      <c r="O228" s="7">
        <f t="shared" si="15"/>
        <v>675.5500000000003</v>
      </c>
      <c r="P228" s="33"/>
      <c r="Q228" s="33"/>
      <c r="R228" s="7"/>
      <c r="S228" s="37"/>
    </row>
    <row r="229" spans="2:19" x14ac:dyDescent="0.35">
      <c r="B229" s="5">
        <v>226</v>
      </c>
      <c r="C229" s="18"/>
      <c r="D229" s="7"/>
      <c r="E229" s="7"/>
      <c r="F229" s="7"/>
      <c r="G229" s="7"/>
      <c r="H229" s="7"/>
      <c r="I229" s="7"/>
      <c r="J229" s="7" t="s">
        <v>14</v>
      </c>
      <c r="K229" s="7" t="s">
        <v>14</v>
      </c>
      <c r="L229" s="3" t="str">
        <f t="shared" si="11"/>
        <v>-</v>
      </c>
      <c r="M229" s="3"/>
      <c r="N229" s="7">
        <f t="shared" si="12"/>
        <v>0</v>
      </c>
      <c r="O229" s="7">
        <f t="shared" si="15"/>
        <v>675.5500000000003</v>
      </c>
      <c r="P229" s="33"/>
      <c r="Q229" s="33"/>
      <c r="R229" s="7"/>
      <c r="S229" s="37"/>
    </row>
    <row r="230" spans="2:19" x14ac:dyDescent="0.35">
      <c r="B230" s="5">
        <v>227</v>
      </c>
      <c r="C230" s="18"/>
      <c r="D230" s="7"/>
      <c r="E230" s="7"/>
      <c r="F230" s="7"/>
      <c r="G230" s="7"/>
      <c r="H230" s="7"/>
      <c r="I230" s="7"/>
      <c r="J230" s="7" t="s">
        <v>14</v>
      </c>
      <c r="K230" s="7" t="s">
        <v>14</v>
      </c>
      <c r="L230" s="3" t="str">
        <f t="shared" si="11"/>
        <v>-</v>
      </c>
      <c r="M230" s="3"/>
      <c r="N230" s="7">
        <f t="shared" si="12"/>
        <v>0</v>
      </c>
      <c r="O230" s="7">
        <f t="shared" si="15"/>
        <v>675.5500000000003</v>
      </c>
      <c r="P230" s="33"/>
      <c r="Q230" s="33"/>
      <c r="R230" s="7"/>
      <c r="S230" s="37"/>
    </row>
    <row r="231" spans="2:19" x14ac:dyDescent="0.35">
      <c r="B231" s="5">
        <v>228</v>
      </c>
      <c r="C231" s="18"/>
      <c r="D231" s="7"/>
      <c r="E231" s="7"/>
      <c r="F231" s="7"/>
      <c r="G231" s="7"/>
      <c r="H231" s="7"/>
      <c r="I231" s="7"/>
      <c r="J231" s="7" t="s">
        <v>14</v>
      </c>
      <c r="K231" s="7" t="s">
        <v>14</v>
      </c>
      <c r="L231" s="3" t="str">
        <f t="shared" si="11"/>
        <v>-</v>
      </c>
      <c r="M231" s="3"/>
      <c r="N231" s="7">
        <f t="shared" si="12"/>
        <v>0</v>
      </c>
      <c r="O231" s="7">
        <f t="shared" si="15"/>
        <v>675.5500000000003</v>
      </c>
      <c r="P231" s="33"/>
      <c r="Q231" s="33"/>
      <c r="R231" s="7"/>
      <c r="S231" s="37"/>
    </row>
    <row r="232" spans="2:19" x14ac:dyDescent="0.35">
      <c r="B232" s="5">
        <v>229</v>
      </c>
      <c r="C232" s="18"/>
      <c r="D232" s="7"/>
      <c r="E232" s="7"/>
      <c r="F232" s="7"/>
      <c r="G232" s="7"/>
      <c r="H232" s="7"/>
      <c r="I232" s="7"/>
      <c r="J232" s="7" t="s">
        <v>14</v>
      </c>
      <c r="K232" s="7" t="s">
        <v>14</v>
      </c>
      <c r="L232" s="3" t="str">
        <f t="shared" ref="L232:L295" si="16">IFERROR((J232-1)*K232,"-")</f>
        <v>-</v>
      </c>
      <c r="M232" s="3"/>
      <c r="N232" s="7">
        <f t="shared" ref="N232:N295" si="17">I232+M232</f>
        <v>0</v>
      </c>
      <c r="O232" s="7">
        <f t="shared" ref="O232:O295" si="18">N232+O231</f>
        <v>675.5500000000003</v>
      </c>
      <c r="P232" s="33"/>
      <c r="Q232" s="33"/>
      <c r="R232" s="7"/>
      <c r="S232" s="37"/>
    </row>
    <row r="233" spans="2:19" x14ac:dyDescent="0.35">
      <c r="B233" s="5">
        <v>230</v>
      </c>
      <c r="C233" s="18"/>
      <c r="D233" s="7"/>
      <c r="E233" s="7"/>
      <c r="F233" s="7"/>
      <c r="G233" s="7"/>
      <c r="H233" s="7"/>
      <c r="I233" s="7"/>
      <c r="J233" s="7" t="s">
        <v>14</v>
      </c>
      <c r="K233" s="7" t="s">
        <v>14</v>
      </c>
      <c r="L233" s="3" t="str">
        <f t="shared" si="16"/>
        <v>-</v>
      </c>
      <c r="M233" s="3"/>
      <c r="N233" s="7">
        <f t="shared" si="17"/>
        <v>0</v>
      </c>
      <c r="O233" s="7">
        <f t="shared" si="18"/>
        <v>675.5500000000003</v>
      </c>
      <c r="P233" s="33"/>
      <c r="Q233" s="33"/>
      <c r="R233" s="7"/>
      <c r="S233" s="37"/>
    </row>
    <row r="234" spans="2:19" x14ac:dyDescent="0.35">
      <c r="B234" s="5">
        <v>231</v>
      </c>
      <c r="C234" s="18"/>
      <c r="D234" s="7"/>
      <c r="E234" s="7"/>
      <c r="F234" s="7"/>
      <c r="G234" s="7"/>
      <c r="H234" s="7"/>
      <c r="I234" s="7"/>
      <c r="J234" s="7" t="s">
        <v>14</v>
      </c>
      <c r="K234" s="7" t="s">
        <v>14</v>
      </c>
      <c r="L234" s="3" t="str">
        <f t="shared" si="16"/>
        <v>-</v>
      </c>
      <c r="M234" s="3"/>
      <c r="N234" s="7">
        <f t="shared" si="17"/>
        <v>0</v>
      </c>
      <c r="O234" s="7">
        <f t="shared" si="18"/>
        <v>675.5500000000003</v>
      </c>
      <c r="P234" s="33"/>
      <c r="Q234" s="33"/>
      <c r="R234" s="7"/>
      <c r="S234" s="37"/>
    </row>
    <row r="235" spans="2:19" x14ac:dyDescent="0.35">
      <c r="B235" s="5">
        <v>232</v>
      </c>
      <c r="C235" s="18"/>
      <c r="D235" s="7"/>
      <c r="E235" s="7"/>
      <c r="F235" s="7"/>
      <c r="G235" s="7"/>
      <c r="H235" s="7"/>
      <c r="I235" s="7"/>
      <c r="J235" s="7" t="s">
        <v>14</v>
      </c>
      <c r="K235" s="7" t="s">
        <v>14</v>
      </c>
      <c r="L235" s="3" t="str">
        <f t="shared" si="16"/>
        <v>-</v>
      </c>
      <c r="M235" s="3"/>
      <c r="N235" s="7">
        <f t="shared" si="17"/>
        <v>0</v>
      </c>
      <c r="O235" s="7">
        <f t="shared" si="18"/>
        <v>675.5500000000003</v>
      </c>
      <c r="P235" s="33"/>
      <c r="Q235" s="33"/>
      <c r="R235" s="7"/>
      <c r="S235" s="37"/>
    </row>
    <row r="236" spans="2:19" x14ac:dyDescent="0.35">
      <c r="B236" s="5">
        <v>233</v>
      </c>
      <c r="C236" s="18"/>
      <c r="D236" s="7"/>
      <c r="E236" s="7"/>
      <c r="F236" s="7"/>
      <c r="G236" s="7"/>
      <c r="H236" s="7"/>
      <c r="I236" s="7"/>
      <c r="J236" s="7" t="s">
        <v>14</v>
      </c>
      <c r="K236" s="7" t="s">
        <v>14</v>
      </c>
      <c r="L236" s="3" t="str">
        <f t="shared" si="16"/>
        <v>-</v>
      </c>
      <c r="M236" s="3"/>
      <c r="N236" s="7">
        <f t="shared" si="17"/>
        <v>0</v>
      </c>
      <c r="O236" s="7">
        <f t="shared" si="18"/>
        <v>675.5500000000003</v>
      </c>
      <c r="P236" s="33"/>
      <c r="Q236" s="33"/>
      <c r="R236" s="7"/>
      <c r="S236" s="37"/>
    </row>
    <row r="237" spans="2:19" x14ac:dyDescent="0.35">
      <c r="B237" s="5">
        <v>234</v>
      </c>
      <c r="C237" s="18"/>
      <c r="D237" s="7"/>
      <c r="E237" s="7"/>
      <c r="F237" s="7"/>
      <c r="G237" s="7"/>
      <c r="H237" s="7"/>
      <c r="I237" s="7"/>
      <c r="J237" s="7" t="s">
        <v>14</v>
      </c>
      <c r="K237" s="7" t="s">
        <v>14</v>
      </c>
      <c r="L237" s="3" t="str">
        <f t="shared" si="16"/>
        <v>-</v>
      </c>
      <c r="M237" s="3"/>
      <c r="N237" s="7">
        <f t="shared" si="17"/>
        <v>0</v>
      </c>
      <c r="O237" s="7">
        <f t="shared" si="18"/>
        <v>675.5500000000003</v>
      </c>
      <c r="P237" s="33"/>
      <c r="Q237" s="33"/>
      <c r="R237" s="7"/>
      <c r="S237" s="37"/>
    </row>
    <row r="238" spans="2:19" x14ac:dyDescent="0.35">
      <c r="B238" s="5">
        <v>235</v>
      </c>
      <c r="C238" s="18"/>
      <c r="D238" s="7"/>
      <c r="E238" s="7"/>
      <c r="F238" s="7"/>
      <c r="G238" s="7"/>
      <c r="H238" s="7"/>
      <c r="I238" s="7"/>
      <c r="J238" s="7" t="s">
        <v>14</v>
      </c>
      <c r="K238" s="7" t="s">
        <v>14</v>
      </c>
      <c r="L238" s="3" t="str">
        <f t="shared" si="16"/>
        <v>-</v>
      </c>
      <c r="M238" s="3"/>
      <c r="N238" s="7">
        <f t="shared" si="17"/>
        <v>0</v>
      </c>
      <c r="O238" s="7">
        <f t="shared" si="18"/>
        <v>675.5500000000003</v>
      </c>
      <c r="P238" s="33"/>
      <c r="Q238" s="33"/>
      <c r="R238" s="7"/>
      <c r="S238" s="37"/>
    </row>
    <row r="239" spans="2:19" x14ac:dyDescent="0.35">
      <c r="B239" s="5">
        <v>236</v>
      </c>
      <c r="C239" s="18"/>
      <c r="D239" s="7"/>
      <c r="E239" s="7"/>
      <c r="F239" s="7"/>
      <c r="G239" s="7"/>
      <c r="H239" s="7"/>
      <c r="I239" s="7"/>
      <c r="J239" s="7" t="s">
        <v>14</v>
      </c>
      <c r="K239" s="7" t="s">
        <v>14</v>
      </c>
      <c r="L239" s="3" t="str">
        <f t="shared" si="16"/>
        <v>-</v>
      </c>
      <c r="M239" s="3"/>
      <c r="N239" s="7">
        <f t="shared" si="17"/>
        <v>0</v>
      </c>
      <c r="O239" s="7">
        <f t="shared" si="18"/>
        <v>675.5500000000003</v>
      </c>
      <c r="P239" s="33"/>
      <c r="Q239" s="33"/>
      <c r="R239" s="7"/>
      <c r="S239" s="37"/>
    </row>
    <row r="240" spans="2:19" x14ac:dyDescent="0.35">
      <c r="B240" s="5">
        <v>237</v>
      </c>
      <c r="C240" s="18"/>
      <c r="D240" s="7"/>
      <c r="E240" s="7"/>
      <c r="F240" s="7"/>
      <c r="G240" s="7"/>
      <c r="H240" s="7"/>
      <c r="I240" s="7"/>
      <c r="J240" s="7" t="s">
        <v>14</v>
      </c>
      <c r="K240" s="7" t="s">
        <v>14</v>
      </c>
      <c r="L240" s="3" t="str">
        <f t="shared" si="16"/>
        <v>-</v>
      </c>
      <c r="M240" s="3"/>
      <c r="N240" s="7">
        <f t="shared" si="17"/>
        <v>0</v>
      </c>
      <c r="O240" s="7">
        <f t="shared" si="18"/>
        <v>675.5500000000003</v>
      </c>
      <c r="P240" s="33"/>
      <c r="Q240" s="33"/>
      <c r="R240" s="7"/>
      <c r="S240" s="37"/>
    </row>
    <row r="241" spans="2:19" x14ac:dyDescent="0.35">
      <c r="B241" s="5">
        <v>238</v>
      </c>
      <c r="C241" s="18"/>
      <c r="D241" s="7"/>
      <c r="E241" s="7"/>
      <c r="F241" s="7"/>
      <c r="G241" s="7"/>
      <c r="H241" s="7"/>
      <c r="I241" s="7"/>
      <c r="J241" s="7" t="s">
        <v>14</v>
      </c>
      <c r="K241" s="7" t="s">
        <v>14</v>
      </c>
      <c r="L241" s="3" t="str">
        <f t="shared" si="16"/>
        <v>-</v>
      </c>
      <c r="M241" s="3"/>
      <c r="N241" s="7">
        <f t="shared" si="17"/>
        <v>0</v>
      </c>
      <c r="O241" s="7">
        <f t="shared" si="18"/>
        <v>675.5500000000003</v>
      </c>
      <c r="P241" s="33"/>
      <c r="Q241" s="33"/>
      <c r="R241" s="7"/>
      <c r="S241" s="37"/>
    </row>
    <row r="242" spans="2:19" x14ac:dyDescent="0.35">
      <c r="B242" s="5">
        <v>239</v>
      </c>
      <c r="C242" s="18"/>
      <c r="D242" s="7"/>
      <c r="E242" s="7"/>
      <c r="F242" s="7"/>
      <c r="G242" s="7"/>
      <c r="H242" s="7"/>
      <c r="I242" s="7"/>
      <c r="J242" s="7" t="s">
        <v>14</v>
      </c>
      <c r="K242" s="7" t="s">
        <v>14</v>
      </c>
      <c r="L242" s="3" t="str">
        <f t="shared" si="16"/>
        <v>-</v>
      </c>
      <c r="M242" s="3"/>
      <c r="N242" s="7">
        <f t="shared" si="17"/>
        <v>0</v>
      </c>
      <c r="O242" s="7">
        <f t="shared" si="18"/>
        <v>675.5500000000003</v>
      </c>
      <c r="P242" s="33"/>
      <c r="Q242" s="33"/>
      <c r="R242" s="7"/>
      <c r="S242" s="37"/>
    </row>
    <row r="243" spans="2:19" x14ac:dyDescent="0.35">
      <c r="B243" s="5">
        <v>240</v>
      </c>
      <c r="C243" s="18"/>
      <c r="D243" s="7"/>
      <c r="E243" s="7"/>
      <c r="F243" s="7"/>
      <c r="G243" s="7"/>
      <c r="H243" s="7"/>
      <c r="I243" s="7"/>
      <c r="J243" s="7" t="s">
        <v>14</v>
      </c>
      <c r="K243" s="7" t="s">
        <v>14</v>
      </c>
      <c r="L243" s="3" t="str">
        <f t="shared" si="16"/>
        <v>-</v>
      </c>
      <c r="M243" s="3"/>
      <c r="N243" s="7">
        <f t="shared" si="17"/>
        <v>0</v>
      </c>
      <c r="O243" s="7">
        <f t="shared" si="18"/>
        <v>675.5500000000003</v>
      </c>
      <c r="P243" s="33"/>
      <c r="Q243" s="33"/>
      <c r="R243" s="7"/>
      <c r="S243" s="37"/>
    </row>
    <row r="244" spans="2:19" x14ac:dyDescent="0.35">
      <c r="B244" s="5">
        <v>241</v>
      </c>
      <c r="C244" s="18"/>
      <c r="D244" s="7"/>
      <c r="E244" s="7"/>
      <c r="F244" s="7"/>
      <c r="G244" s="7"/>
      <c r="H244" s="7"/>
      <c r="I244" s="7"/>
      <c r="J244" s="7" t="s">
        <v>14</v>
      </c>
      <c r="K244" s="7" t="s">
        <v>14</v>
      </c>
      <c r="L244" s="3" t="str">
        <f t="shared" si="16"/>
        <v>-</v>
      </c>
      <c r="M244" s="3"/>
      <c r="N244" s="7">
        <f t="shared" si="17"/>
        <v>0</v>
      </c>
      <c r="O244" s="7">
        <f t="shared" si="18"/>
        <v>675.5500000000003</v>
      </c>
      <c r="P244" s="33"/>
      <c r="Q244" s="33"/>
      <c r="R244" s="7"/>
      <c r="S244" s="37"/>
    </row>
    <row r="245" spans="2:19" x14ac:dyDescent="0.35">
      <c r="B245" s="5">
        <v>242</v>
      </c>
      <c r="C245" s="18"/>
      <c r="D245" s="7"/>
      <c r="E245" s="7"/>
      <c r="F245" s="7"/>
      <c r="G245" s="7"/>
      <c r="H245" s="7"/>
      <c r="I245" s="7"/>
      <c r="J245" s="7" t="s">
        <v>14</v>
      </c>
      <c r="K245" s="7" t="s">
        <v>14</v>
      </c>
      <c r="L245" s="3" t="str">
        <f t="shared" si="16"/>
        <v>-</v>
      </c>
      <c r="M245" s="3"/>
      <c r="N245" s="7">
        <f t="shared" si="17"/>
        <v>0</v>
      </c>
      <c r="O245" s="7">
        <f t="shared" si="18"/>
        <v>675.5500000000003</v>
      </c>
      <c r="P245" s="33"/>
      <c r="Q245" s="33"/>
      <c r="R245" s="7"/>
      <c r="S245" s="37"/>
    </row>
    <row r="246" spans="2:19" x14ac:dyDescent="0.35">
      <c r="B246" s="5">
        <v>243</v>
      </c>
      <c r="C246" s="18"/>
      <c r="D246" s="7"/>
      <c r="E246" s="7"/>
      <c r="F246" s="7"/>
      <c r="G246" s="7"/>
      <c r="H246" s="7"/>
      <c r="I246" s="7"/>
      <c r="J246" s="7" t="s">
        <v>14</v>
      </c>
      <c r="K246" s="7" t="s">
        <v>14</v>
      </c>
      <c r="L246" s="3" t="str">
        <f t="shared" si="16"/>
        <v>-</v>
      </c>
      <c r="M246" s="3"/>
      <c r="N246" s="7">
        <f t="shared" si="17"/>
        <v>0</v>
      </c>
      <c r="O246" s="7">
        <f t="shared" si="18"/>
        <v>675.5500000000003</v>
      </c>
      <c r="P246" s="33"/>
      <c r="Q246" s="33"/>
      <c r="R246" s="7"/>
      <c r="S246" s="37"/>
    </row>
    <row r="247" spans="2:19" x14ac:dyDescent="0.35">
      <c r="B247" s="5">
        <v>244</v>
      </c>
      <c r="C247" s="18"/>
      <c r="D247" s="7"/>
      <c r="E247" s="7"/>
      <c r="F247" s="7"/>
      <c r="G247" s="7"/>
      <c r="H247" s="7"/>
      <c r="I247" s="7"/>
      <c r="J247" s="7" t="s">
        <v>14</v>
      </c>
      <c r="K247" s="7" t="s">
        <v>14</v>
      </c>
      <c r="L247" s="3" t="str">
        <f t="shared" si="16"/>
        <v>-</v>
      </c>
      <c r="M247" s="3"/>
      <c r="N247" s="7">
        <f t="shared" si="17"/>
        <v>0</v>
      </c>
      <c r="O247" s="7">
        <f t="shared" si="18"/>
        <v>675.5500000000003</v>
      </c>
      <c r="P247" s="33"/>
      <c r="Q247" s="33"/>
      <c r="R247" s="7"/>
      <c r="S247" s="37"/>
    </row>
    <row r="248" spans="2:19" x14ac:dyDescent="0.35">
      <c r="B248" s="5">
        <v>245</v>
      </c>
      <c r="C248" s="18"/>
      <c r="D248" s="7"/>
      <c r="E248" s="7"/>
      <c r="F248" s="7"/>
      <c r="G248" s="7"/>
      <c r="H248" s="7"/>
      <c r="I248" s="7"/>
      <c r="J248" s="7" t="s">
        <v>14</v>
      </c>
      <c r="K248" s="7" t="s">
        <v>14</v>
      </c>
      <c r="L248" s="3" t="str">
        <f t="shared" si="16"/>
        <v>-</v>
      </c>
      <c r="M248" s="3"/>
      <c r="N248" s="7">
        <f t="shared" si="17"/>
        <v>0</v>
      </c>
      <c r="O248" s="7">
        <f t="shared" si="18"/>
        <v>675.5500000000003</v>
      </c>
      <c r="P248" s="33"/>
      <c r="Q248" s="33"/>
      <c r="R248" s="7"/>
      <c r="S248" s="37"/>
    </row>
    <row r="249" spans="2:19" x14ac:dyDescent="0.35">
      <c r="B249" s="5">
        <v>246</v>
      </c>
      <c r="C249" s="18"/>
      <c r="D249" s="7"/>
      <c r="E249" s="7"/>
      <c r="F249" s="7"/>
      <c r="G249" s="7"/>
      <c r="H249" s="7"/>
      <c r="I249" s="7"/>
      <c r="J249" s="7" t="s">
        <v>14</v>
      </c>
      <c r="K249" s="7" t="s">
        <v>14</v>
      </c>
      <c r="L249" s="3" t="str">
        <f t="shared" si="16"/>
        <v>-</v>
      </c>
      <c r="M249" s="3"/>
      <c r="N249" s="7">
        <f t="shared" si="17"/>
        <v>0</v>
      </c>
      <c r="O249" s="7">
        <f t="shared" si="18"/>
        <v>675.5500000000003</v>
      </c>
      <c r="P249" s="33"/>
      <c r="Q249" s="33"/>
      <c r="R249" s="7"/>
      <c r="S249" s="37"/>
    </row>
    <row r="250" spans="2:19" x14ac:dyDescent="0.35">
      <c r="B250" s="5">
        <v>247</v>
      </c>
      <c r="C250" s="18"/>
      <c r="D250" s="7"/>
      <c r="E250" s="7"/>
      <c r="F250" s="7"/>
      <c r="G250" s="7"/>
      <c r="H250" s="7"/>
      <c r="I250" s="7"/>
      <c r="J250" s="7" t="s">
        <v>14</v>
      </c>
      <c r="K250" s="7" t="s">
        <v>14</v>
      </c>
      <c r="L250" s="3" t="str">
        <f t="shared" si="16"/>
        <v>-</v>
      </c>
      <c r="M250" s="3"/>
      <c r="N250" s="7">
        <f t="shared" si="17"/>
        <v>0</v>
      </c>
      <c r="O250" s="7">
        <f t="shared" si="18"/>
        <v>675.5500000000003</v>
      </c>
      <c r="P250" s="33"/>
      <c r="Q250" s="33"/>
      <c r="R250" s="7"/>
      <c r="S250" s="37"/>
    </row>
    <row r="251" spans="2:19" x14ac:dyDescent="0.35">
      <c r="B251" s="5">
        <v>248</v>
      </c>
      <c r="C251" s="18"/>
      <c r="D251" s="7"/>
      <c r="E251" s="7"/>
      <c r="F251" s="7"/>
      <c r="G251" s="7"/>
      <c r="H251" s="7"/>
      <c r="I251" s="7"/>
      <c r="J251" s="7" t="s">
        <v>14</v>
      </c>
      <c r="K251" s="7" t="s">
        <v>14</v>
      </c>
      <c r="L251" s="3" t="str">
        <f t="shared" si="16"/>
        <v>-</v>
      </c>
      <c r="M251" s="3"/>
      <c r="N251" s="7">
        <f t="shared" si="17"/>
        <v>0</v>
      </c>
      <c r="O251" s="7">
        <f t="shared" si="18"/>
        <v>675.5500000000003</v>
      </c>
      <c r="P251" s="33"/>
      <c r="Q251" s="33"/>
      <c r="R251" s="7"/>
      <c r="S251" s="37"/>
    </row>
    <row r="252" spans="2:19" x14ac:dyDescent="0.35">
      <c r="B252" s="5">
        <v>249</v>
      </c>
      <c r="C252" s="18"/>
      <c r="D252" s="7"/>
      <c r="E252" s="7"/>
      <c r="F252" s="7"/>
      <c r="G252" s="7"/>
      <c r="H252" s="7"/>
      <c r="I252" s="7"/>
      <c r="J252" s="7" t="s">
        <v>14</v>
      </c>
      <c r="K252" s="7" t="s">
        <v>14</v>
      </c>
      <c r="L252" s="3" t="str">
        <f t="shared" si="16"/>
        <v>-</v>
      </c>
      <c r="M252" s="3"/>
      <c r="N252" s="7">
        <f t="shared" si="17"/>
        <v>0</v>
      </c>
      <c r="O252" s="7">
        <f t="shared" si="18"/>
        <v>675.5500000000003</v>
      </c>
      <c r="P252" s="33"/>
      <c r="Q252" s="33"/>
      <c r="R252" s="7"/>
      <c r="S252" s="37"/>
    </row>
    <row r="253" spans="2:19" x14ac:dyDescent="0.35">
      <c r="B253" s="5">
        <v>250</v>
      </c>
      <c r="C253" s="18"/>
      <c r="D253" s="7"/>
      <c r="E253" s="7"/>
      <c r="F253" s="7"/>
      <c r="G253" s="7"/>
      <c r="H253" s="7"/>
      <c r="I253" s="7"/>
      <c r="J253" s="7" t="s">
        <v>14</v>
      </c>
      <c r="K253" s="7" t="s">
        <v>14</v>
      </c>
      <c r="L253" s="3" t="str">
        <f t="shared" si="16"/>
        <v>-</v>
      </c>
      <c r="M253" s="3"/>
      <c r="N253" s="7">
        <f t="shared" si="17"/>
        <v>0</v>
      </c>
      <c r="O253" s="7">
        <f t="shared" si="18"/>
        <v>675.5500000000003</v>
      </c>
      <c r="P253" s="33"/>
      <c r="Q253" s="33"/>
      <c r="R253" s="7"/>
      <c r="S253" s="37"/>
    </row>
    <row r="254" spans="2:19" x14ac:dyDescent="0.35">
      <c r="B254" s="5">
        <v>251</v>
      </c>
      <c r="C254" s="18"/>
      <c r="D254" s="7"/>
      <c r="E254" s="7"/>
      <c r="F254" s="7"/>
      <c r="G254" s="7"/>
      <c r="H254" s="7"/>
      <c r="I254" s="7"/>
      <c r="J254" s="7" t="s">
        <v>14</v>
      </c>
      <c r="K254" s="7" t="s">
        <v>14</v>
      </c>
      <c r="L254" s="3" t="str">
        <f t="shared" si="16"/>
        <v>-</v>
      </c>
      <c r="M254" s="3"/>
      <c r="N254" s="7">
        <f t="shared" si="17"/>
        <v>0</v>
      </c>
      <c r="O254" s="7">
        <f t="shared" si="18"/>
        <v>675.5500000000003</v>
      </c>
      <c r="P254" s="33"/>
      <c r="Q254" s="33"/>
      <c r="R254" s="7"/>
      <c r="S254" s="37"/>
    </row>
    <row r="255" spans="2:19" x14ac:dyDescent="0.35">
      <c r="B255" s="5">
        <v>252</v>
      </c>
      <c r="C255" s="18"/>
      <c r="D255" s="7"/>
      <c r="E255" s="7"/>
      <c r="F255" s="7"/>
      <c r="G255" s="7"/>
      <c r="H255" s="7"/>
      <c r="I255" s="7"/>
      <c r="J255" s="7" t="s">
        <v>14</v>
      </c>
      <c r="K255" s="7" t="s">
        <v>14</v>
      </c>
      <c r="L255" s="3" t="str">
        <f t="shared" si="16"/>
        <v>-</v>
      </c>
      <c r="M255" s="3"/>
      <c r="N255" s="7">
        <f t="shared" si="17"/>
        <v>0</v>
      </c>
      <c r="O255" s="7">
        <f t="shared" si="18"/>
        <v>675.5500000000003</v>
      </c>
      <c r="P255" s="33"/>
      <c r="Q255" s="33"/>
      <c r="R255" s="7"/>
      <c r="S255" s="37"/>
    </row>
    <row r="256" spans="2:19" x14ac:dyDescent="0.35">
      <c r="B256" s="5">
        <v>253</v>
      </c>
      <c r="C256" s="18"/>
      <c r="D256" s="7"/>
      <c r="E256" s="7"/>
      <c r="F256" s="7"/>
      <c r="G256" s="7"/>
      <c r="H256" s="7"/>
      <c r="I256" s="7"/>
      <c r="J256" s="7" t="s">
        <v>14</v>
      </c>
      <c r="K256" s="7" t="s">
        <v>14</v>
      </c>
      <c r="L256" s="3" t="str">
        <f t="shared" si="16"/>
        <v>-</v>
      </c>
      <c r="M256" s="3"/>
      <c r="N256" s="7">
        <f t="shared" si="17"/>
        <v>0</v>
      </c>
      <c r="O256" s="7">
        <f t="shared" si="18"/>
        <v>675.5500000000003</v>
      </c>
      <c r="P256" s="33"/>
      <c r="Q256" s="33"/>
      <c r="R256" s="7"/>
      <c r="S256" s="37"/>
    </row>
    <row r="257" spans="2:19" x14ac:dyDescent="0.35">
      <c r="B257" s="5">
        <v>254</v>
      </c>
      <c r="C257" s="18"/>
      <c r="D257" s="7"/>
      <c r="E257" s="7"/>
      <c r="F257" s="7"/>
      <c r="G257" s="7"/>
      <c r="H257" s="7"/>
      <c r="I257" s="7"/>
      <c r="J257" s="7" t="s">
        <v>14</v>
      </c>
      <c r="K257" s="7" t="s">
        <v>14</v>
      </c>
      <c r="L257" s="3" t="str">
        <f t="shared" si="16"/>
        <v>-</v>
      </c>
      <c r="M257" s="3"/>
      <c r="N257" s="7">
        <f t="shared" si="17"/>
        <v>0</v>
      </c>
      <c r="O257" s="7">
        <f t="shared" si="18"/>
        <v>675.5500000000003</v>
      </c>
      <c r="P257" s="33"/>
      <c r="Q257" s="33"/>
      <c r="R257" s="7"/>
      <c r="S257" s="37"/>
    </row>
    <row r="258" spans="2:19" x14ac:dyDescent="0.35">
      <c r="B258" s="5">
        <v>255</v>
      </c>
      <c r="C258" s="18"/>
      <c r="D258" s="7"/>
      <c r="E258" s="7"/>
      <c r="F258" s="7"/>
      <c r="G258" s="7"/>
      <c r="H258" s="7"/>
      <c r="I258" s="7"/>
      <c r="J258" s="7" t="s">
        <v>14</v>
      </c>
      <c r="K258" s="7" t="s">
        <v>14</v>
      </c>
      <c r="L258" s="3" t="str">
        <f t="shared" si="16"/>
        <v>-</v>
      </c>
      <c r="M258" s="3"/>
      <c r="N258" s="7">
        <f t="shared" si="17"/>
        <v>0</v>
      </c>
      <c r="O258" s="7">
        <f t="shared" si="18"/>
        <v>675.5500000000003</v>
      </c>
      <c r="P258" s="33"/>
      <c r="Q258" s="33"/>
      <c r="R258" s="7"/>
      <c r="S258" s="37"/>
    </row>
    <row r="259" spans="2:19" x14ac:dyDescent="0.35">
      <c r="B259" s="5">
        <v>256</v>
      </c>
      <c r="C259" s="18"/>
      <c r="D259" s="7"/>
      <c r="E259" s="7"/>
      <c r="F259" s="7"/>
      <c r="G259" s="7"/>
      <c r="H259" s="7"/>
      <c r="I259" s="7"/>
      <c r="J259" s="7" t="s">
        <v>14</v>
      </c>
      <c r="K259" s="7" t="s">
        <v>14</v>
      </c>
      <c r="L259" s="3" t="str">
        <f t="shared" si="16"/>
        <v>-</v>
      </c>
      <c r="M259" s="3"/>
      <c r="N259" s="7">
        <f t="shared" si="17"/>
        <v>0</v>
      </c>
      <c r="O259" s="7">
        <f t="shared" si="18"/>
        <v>675.5500000000003</v>
      </c>
      <c r="P259" s="33"/>
      <c r="Q259" s="33"/>
      <c r="R259" s="7"/>
      <c r="S259" s="37"/>
    </row>
    <row r="260" spans="2:19" x14ac:dyDescent="0.35">
      <c r="B260" s="5">
        <v>257</v>
      </c>
      <c r="C260" s="18"/>
      <c r="D260" s="7"/>
      <c r="E260" s="7"/>
      <c r="F260" s="7"/>
      <c r="G260" s="7"/>
      <c r="H260" s="7"/>
      <c r="I260" s="7"/>
      <c r="J260" s="7" t="s">
        <v>14</v>
      </c>
      <c r="K260" s="7" t="s">
        <v>14</v>
      </c>
      <c r="L260" s="3" t="str">
        <f t="shared" si="16"/>
        <v>-</v>
      </c>
      <c r="M260" s="3"/>
      <c r="N260" s="7">
        <f t="shared" si="17"/>
        <v>0</v>
      </c>
      <c r="O260" s="7">
        <f t="shared" si="18"/>
        <v>675.5500000000003</v>
      </c>
      <c r="P260" s="33"/>
      <c r="Q260" s="33"/>
      <c r="R260" s="7"/>
      <c r="S260" s="37"/>
    </row>
    <row r="261" spans="2:19" x14ac:dyDescent="0.35">
      <c r="B261" s="5">
        <v>258</v>
      </c>
      <c r="C261" s="18"/>
      <c r="D261" s="7"/>
      <c r="E261" s="7"/>
      <c r="F261" s="7"/>
      <c r="G261" s="7"/>
      <c r="H261" s="7"/>
      <c r="I261" s="7"/>
      <c r="J261" s="7" t="s">
        <v>14</v>
      </c>
      <c r="K261" s="7" t="s">
        <v>14</v>
      </c>
      <c r="L261" s="3" t="str">
        <f t="shared" si="16"/>
        <v>-</v>
      </c>
      <c r="M261" s="3"/>
      <c r="N261" s="7">
        <f t="shared" si="17"/>
        <v>0</v>
      </c>
      <c r="O261" s="7">
        <f t="shared" si="18"/>
        <v>675.5500000000003</v>
      </c>
      <c r="P261" s="33"/>
      <c r="Q261" s="33"/>
      <c r="R261" s="7"/>
      <c r="S261" s="37"/>
    </row>
    <row r="262" spans="2:19" x14ac:dyDescent="0.35">
      <c r="B262" s="5">
        <v>259</v>
      </c>
      <c r="C262" s="18"/>
      <c r="D262" s="7"/>
      <c r="E262" s="7"/>
      <c r="F262" s="7"/>
      <c r="G262" s="7"/>
      <c r="H262" s="7"/>
      <c r="I262" s="7"/>
      <c r="J262" s="7" t="s">
        <v>14</v>
      </c>
      <c r="K262" s="7" t="s">
        <v>14</v>
      </c>
      <c r="L262" s="3" t="str">
        <f t="shared" si="16"/>
        <v>-</v>
      </c>
      <c r="M262" s="3"/>
      <c r="N262" s="7">
        <f t="shared" si="17"/>
        <v>0</v>
      </c>
      <c r="O262" s="7">
        <f t="shared" si="18"/>
        <v>675.5500000000003</v>
      </c>
      <c r="P262" s="33"/>
      <c r="Q262" s="33"/>
      <c r="R262" s="7"/>
      <c r="S262" s="37"/>
    </row>
    <row r="263" spans="2:19" x14ac:dyDescent="0.35">
      <c r="B263" s="5">
        <v>260</v>
      </c>
      <c r="C263" s="18"/>
      <c r="D263" s="7"/>
      <c r="E263" s="7"/>
      <c r="F263" s="7"/>
      <c r="G263" s="7"/>
      <c r="H263" s="7"/>
      <c r="I263" s="7"/>
      <c r="J263" s="7" t="s">
        <v>14</v>
      </c>
      <c r="K263" s="7" t="s">
        <v>14</v>
      </c>
      <c r="L263" s="3" t="str">
        <f t="shared" si="16"/>
        <v>-</v>
      </c>
      <c r="M263" s="3"/>
      <c r="N263" s="7">
        <f t="shared" si="17"/>
        <v>0</v>
      </c>
      <c r="O263" s="7">
        <f t="shared" si="18"/>
        <v>675.5500000000003</v>
      </c>
      <c r="P263" s="33"/>
      <c r="Q263" s="33"/>
      <c r="R263" s="7"/>
      <c r="S263" s="37"/>
    </row>
    <row r="264" spans="2:19" x14ac:dyDescent="0.35">
      <c r="B264" s="5">
        <v>261</v>
      </c>
      <c r="C264" s="18"/>
      <c r="D264" s="7"/>
      <c r="E264" s="7"/>
      <c r="F264" s="7"/>
      <c r="G264" s="7"/>
      <c r="H264" s="7"/>
      <c r="I264" s="7"/>
      <c r="J264" s="7" t="s">
        <v>14</v>
      </c>
      <c r="K264" s="7" t="s">
        <v>14</v>
      </c>
      <c r="L264" s="3" t="str">
        <f t="shared" si="16"/>
        <v>-</v>
      </c>
      <c r="M264" s="3"/>
      <c r="N264" s="7">
        <f t="shared" si="17"/>
        <v>0</v>
      </c>
      <c r="O264" s="7">
        <f t="shared" si="18"/>
        <v>675.5500000000003</v>
      </c>
      <c r="P264" s="33"/>
      <c r="Q264" s="33"/>
      <c r="R264" s="7"/>
      <c r="S264" s="37"/>
    </row>
    <row r="265" spans="2:19" x14ac:dyDescent="0.35">
      <c r="B265" s="5">
        <v>262</v>
      </c>
      <c r="C265" s="18"/>
      <c r="D265" s="7"/>
      <c r="E265" s="7"/>
      <c r="F265" s="7"/>
      <c r="G265" s="7"/>
      <c r="H265" s="7"/>
      <c r="I265" s="7"/>
      <c r="J265" s="7" t="s">
        <v>14</v>
      </c>
      <c r="K265" s="7" t="s">
        <v>14</v>
      </c>
      <c r="L265" s="3" t="str">
        <f t="shared" si="16"/>
        <v>-</v>
      </c>
      <c r="M265" s="3"/>
      <c r="N265" s="7">
        <f t="shared" si="17"/>
        <v>0</v>
      </c>
      <c r="O265" s="7">
        <f t="shared" si="18"/>
        <v>675.5500000000003</v>
      </c>
      <c r="P265" s="33"/>
      <c r="Q265" s="33"/>
      <c r="R265" s="7"/>
      <c r="S265" s="37"/>
    </row>
    <row r="266" spans="2:19" x14ac:dyDescent="0.35">
      <c r="B266" s="5">
        <v>263</v>
      </c>
      <c r="C266" s="18"/>
      <c r="D266" s="7"/>
      <c r="E266" s="7"/>
      <c r="F266" s="7"/>
      <c r="G266" s="7"/>
      <c r="H266" s="7"/>
      <c r="I266" s="7"/>
      <c r="J266" s="7" t="s">
        <v>14</v>
      </c>
      <c r="K266" s="7" t="s">
        <v>14</v>
      </c>
      <c r="L266" s="3" t="str">
        <f t="shared" si="16"/>
        <v>-</v>
      </c>
      <c r="M266" s="3"/>
      <c r="N266" s="7">
        <f t="shared" si="17"/>
        <v>0</v>
      </c>
      <c r="O266" s="7">
        <f t="shared" si="18"/>
        <v>675.5500000000003</v>
      </c>
      <c r="P266" s="33"/>
      <c r="Q266" s="33"/>
      <c r="R266" s="7"/>
      <c r="S266" s="37"/>
    </row>
    <row r="267" spans="2:19" x14ac:dyDescent="0.35">
      <c r="B267" s="5">
        <v>264</v>
      </c>
      <c r="C267" s="18"/>
      <c r="D267" s="7"/>
      <c r="E267" s="7"/>
      <c r="F267" s="7"/>
      <c r="G267" s="7"/>
      <c r="H267" s="7"/>
      <c r="I267" s="7"/>
      <c r="J267" s="7" t="s">
        <v>14</v>
      </c>
      <c r="K267" s="7" t="s">
        <v>14</v>
      </c>
      <c r="L267" s="3" t="str">
        <f t="shared" si="16"/>
        <v>-</v>
      </c>
      <c r="M267" s="3"/>
      <c r="N267" s="7">
        <f t="shared" si="17"/>
        <v>0</v>
      </c>
      <c r="O267" s="7">
        <f t="shared" si="18"/>
        <v>675.5500000000003</v>
      </c>
      <c r="P267" s="33"/>
      <c r="Q267" s="33"/>
      <c r="R267" s="7"/>
      <c r="S267" s="37"/>
    </row>
    <row r="268" spans="2:19" x14ac:dyDescent="0.35">
      <c r="B268" s="5">
        <v>265</v>
      </c>
      <c r="C268" s="18"/>
      <c r="D268" s="7"/>
      <c r="E268" s="7"/>
      <c r="F268" s="7"/>
      <c r="G268" s="7"/>
      <c r="H268" s="7"/>
      <c r="I268" s="7"/>
      <c r="J268" s="7" t="s">
        <v>14</v>
      </c>
      <c r="K268" s="7" t="s">
        <v>14</v>
      </c>
      <c r="L268" s="3" t="str">
        <f t="shared" si="16"/>
        <v>-</v>
      </c>
      <c r="M268" s="3"/>
      <c r="N268" s="7">
        <f t="shared" si="17"/>
        <v>0</v>
      </c>
      <c r="O268" s="7">
        <f t="shared" si="18"/>
        <v>675.5500000000003</v>
      </c>
      <c r="P268" s="33"/>
      <c r="Q268" s="33"/>
      <c r="R268" s="7"/>
      <c r="S268" s="37"/>
    </row>
    <row r="269" spans="2:19" x14ac:dyDescent="0.35">
      <c r="B269" s="5">
        <v>266</v>
      </c>
      <c r="C269" s="18"/>
      <c r="D269" s="7"/>
      <c r="E269" s="7"/>
      <c r="F269" s="7"/>
      <c r="G269" s="7"/>
      <c r="H269" s="7"/>
      <c r="I269" s="7"/>
      <c r="J269" s="7" t="s">
        <v>14</v>
      </c>
      <c r="K269" s="7" t="s">
        <v>14</v>
      </c>
      <c r="L269" s="3" t="str">
        <f t="shared" si="16"/>
        <v>-</v>
      </c>
      <c r="M269" s="3"/>
      <c r="N269" s="7">
        <f t="shared" si="17"/>
        <v>0</v>
      </c>
      <c r="O269" s="7">
        <f t="shared" si="18"/>
        <v>675.5500000000003</v>
      </c>
      <c r="P269" s="33"/>
      <c r="Q269" s="33"/>
      <c r="R269" s="7"/>
      <c r="S269" s="37"/>
    </row>
    <row r="270" spans="2:19" x14ac:dyDescent="0.35">
      <c r="B270" s="5">
        <v>267</v>
      </c>
      <c r="C270" s="18"/>
      <c r="D270" s="7"/>
      <c r="E270" s="7"/>
      <c r="F270" s="7"/>
      <c r="G270" s="7"/>
      <c r="H270" s="7"/>
      <c r="I270" s="7"/>
      <c r="J270" s="7" t="s">
        <v>14</v>
      </c>
      <c r="K270" s="7" t="s">
        <v>14</v>
      </c>
      <c r="L270" s="3" t="str">
        <f t="shared" si="16"/>
        <v>-</v>
      </c>
      <c r="M270" s="3"/>
      <c r="N270" s="7">
        <f t="shared" si="17"/>
        <v>0</v>
      </c>
      <c r="O270" s="7">
        <f t="shared" si="18"/>
        <v>675.5500000000003</v>
      </c>
      <c r="P270" s="33"/>
      <c r="Q270" s="33"/>
      <c r="R270" s="7"/>
      <c r="S270" s="37"/>
    </row>
    <row r="271" spans="2:19" x14ac:dyDescent="0.35">
      <c r="B271" s="5">
        <v>268</v>
      </c>
      <c r="C271" s="18"/>
      <c r="D271" s="7"/>
      <c r="E271" s="7"/>
      <c r="F271" s="7"/>
      <c r="G271" s="7"/>
      <c r="H271" s="7"/>
      <c r="I271" s="7"/>
      <c r="J271" s="7" t="s">
        <v>14</v>
      </c>
      <c r="K271" s="7" t="s">
        <v>14</v>
      </c>
      <c r="L271" s="3" t="str">
        <f t="shared" si="16"/>
        <v>-</v>
      </c>
      <c r="M271" s="3"/>
      <c r="N271" s="7">
        <f t="shared" si="17"/>
        <v>0</v>
      </c>
      <c r="O271" s="7">
        <f t="shared" si="18"/>
        <v>675.5500000000003</v>
      </c>
      <c r="P271" s="33"/>
      <c r="Q271" s="33"/>
      <c r="R271" s="7"/>
      <c r="S271" s="37"/>
    </row>
    <row r="272" spans="2:19" x14ac:dyDescent="0.35">
      <c r="B272" s="5">
        <v>269</v>
      </c>
      <c r="C272" s="18"/>
      <c r="D272" s="7"/>
      <c r="E272" s="7"/>
      <c r="F272" s="7"/>
      <c r="G272" s="7"/>
      <c r="H272" s="7"/>
      <c r="I272" s="7"/>
      <c r="J272" s="7" t="s">
        <v>14</v>
      </c>
      <c r="K272" s="7" t="s">
        <v>14</v>
      </c>
      <c r="L272" s="3" t="str">
        <f t="shared" si="16"/>
        <v>-</v>
      </c>
      <c r="M272" s="3"/>
      <c r="N272" s="7">
        <f t="shared" si="17"/>
        <v>0</v>
      </c>
      <c r="O272" s="7">
        <f t="shared" si="18"/>
        <v>675.5500000000003</v>
      </c>
      <c r="P272" s="33"/>
      <c r="Q272" s="33"/>
      <c r="R272" s="7"/>
      <c r="S272" s="37"/>
    </row>
    <row r="273" spans="2:19" x14ac:dyDescent="0.35">
      <c r="B273" s="5">
        <v>270</v>
      </c>
      <c r="C273" s="18"/>
      <c r="D273" s="7"/>
      <c r="E273" s="7"/>
      <c r="F273" s="7"/>
      <c r="G273" s="7"/>
      <c r="H273" s="7"/>
      <c r="I273" s="7"/>
      <c r="J273" s="7" t="s">
        <v>14</v>
      </c>
      <c r="K273" s="7" t="s">
        <v>14</v>
      </c>
      <c r="L273" s="3" t="str">
        <f t="shared" si="16"/>
        <v>-</v>
      </c>
      <c r="M273" s="3"/>
      <c r="N273" s="7">
        <f t="shared" si="17"/>
        <v>0</v>
      </c>
      <c r="O273" s="7">
        <f t="shared" si="18"/>
        <v>675.5500000000003</v>
      </c>
      <c r="P273" s="33"/>
      <c r="Q273" s="33"/>
      <c r="R273" s="7"/>
      <c r="S273" s="37"/>
    </row>
    <row r="274" spans="2:19" x14ac:dyDescent="0.35">
      <c r="B274" s="5">
        <v>271</v>
      </c>
      <c r="C274" s="18"/>
      <c r="D274" s="7"/>
      <c r="E274" s="7"/>
      <c r="F274" s="7"/>
      <c r="G274" s="7"/>
      <c r="H274" s="7"/>
      <c r="I274" s="7"/>
      <c r="J274" s="7" t="s">
        <v>14</v>
      </c>
      <c r="K274" s="7" t="s">
        <v>14</v>
      </c>
      <c r="L274" s="3" t="str">
        <f t="shared" si="16"/>
        <v>-</v>
      </c>
      <c r="M274" s="3"/>
      <c r="N274" s="7">
        <f t="shared" si="17"/>
        <v>0</v>
      </c>
      <c r="O274" s="7">
        <f t="shared" si="18"/>
        <v>675.5500000000003</v>
      </c>
      <c r="P274" s="33"/>
      <c r="Q274" s="33"/>
      <c r="R274" s="7"/>
      <c r="S274" s="37"/>
    </row>
    <row r="275" spans="2:19" x14ac:dyDescent="0.35">
      <c r="B275" s="5">
        <v>272</v>
      </c>
      <c r="C275" s="18"/>
      <c r="D275" s="7"/>
      <c r="E275" s="7"/>
      <c r="F275" s="7"/>
      <c r="G275" s="7"/>
      <c r="H275" s="7"/>
      <c r="I275" s="7"/>
      <c r="J275" s="7" t="s">
        <v>14</v>
      </c>
      <c r="K275" s="7" t="s">
        <v>14</v>
      </c>
      <c r="L275" s="3" t="str">
        <f t="shared" si="16"/>
        <v>-</v>
      </c>
      <c r="M275" s="3"/>
      <c r="N275" s="7">
        <f t="shared" si="17"/>
        <v>0</v>
      </c>
      <c r="O275" s="7">
        <f t="shared" si="18"/>
        <v>675.5500000000003</v>
      </c>
      <c r="P275" s="33"/>
      <c r="Q275" s="33"/>
      <c r="R275" s="7"/>
      <c r="S275" s="37"/>
    </row>
    <row r="276" spans="2:19" x14ac:dyDescent="0.35">
      <c r="B276" s="5">
        <v>273</v>
      </c>
      <c r="C276" s="18"/>
      <c r="D276" s="7"/>
      <c r="E276" s="7"/>
      <c r="F276" s="7"/>
      <c r="G276" s="7"/>
      <c r="H276" s="7"/>
      <c r="I276" s="7"/>
      <c r="J276" s="7" t="s">
        <v>14</v>
      </c>
      <c r="K276" s="7" t="s">
        <v>14</v>
      </c>
      <c r="L276" s="3" t="str">
        <f t="shared" si="16"/>
        <v>-</v>
      </c>
      <c r="M276" s="3"/>
      <c r="N276" s="7">
        <f t="shared" si="17"/>
        <v>0</v>
      </c>
      <c r="O276" s="7">
        <f t="shared" si="18"/>
        <v>675.5500000000003</v>
      </c>
      <c r="P276" s="33"/>
      <c r="Q276" s="33"/>
      <c r="R276" s="7"/>
      <c r="S276" s="37"/>
    </row>
    <row r="277" spans="2:19" x14ac:dyDescent="0.35">
      <c r="B277" s="5">
        <v>274</v>
      </c>
      <c r="C277" s="18"/>
      <c r="D277" s="7"/>
      <c r="E277" s="7"/>
      <c r="F277" s="7"/>
      <c r="G277" s="7"/>
      <c r="H277" s="7"/>
      <c r="I277" s="7"/>
      <c r="J277" s="7" t="s">
        <v>14</v>
      </c>
      <c r="K277" s="7" t="s">
        <v>14</v>
      </c>
      <c r="L277" s="3" t="str">
        <f t="shared" si="16"/>
        <v>-</v>
      </c>
      <c r="M277" s="3"/>
      <c r="N277" s="7">
        <f t="shared" si="17"/>
        <v>0</v>
      </c>
      <c r="O277" s="7">
        <f t="shared" si="18"/>
        <v>675.5500000000003</v>
      </c>
      <c r="P277" s="33"/>
      <c r="Q277" s="33"/>
      <c r="R277" s="7"/>
      <c r="S277" s="37"/>
    </row>
    <row r="278" spans="2:19" x14ac:dyDescent="0.35">
      <c r="B278" s="5">
        <v>275</v>
      </c>
      <c r="C278" s="18"/>
      <c r="D278" s="7"/>
      <c r="E278" s="7"/>
      <c r="F278" s="7"/>
      <c r="G278" s="7"/>
      <c r="H278" s="7"/>
      <c r="I278" s="7"/>
      <c r="J278" s="7" t="s">
        <v>14</v>
      </c>
      <c r="K278" s="7" t="s">
        <v>14</v>
      </c>
      <c r="L278" s="3" t="str">
        <f t="shared" si="16"/>
        <v>-</v>
      </c>
      <c r="M278" s="3"/>
      <c r="N278" s="7">
        <f t="shared" si="17"/>
        <v>0</v>
      </c>
      <c r="O278" s="7">
        <f t="shared" si="18"/>
        <v>675.5500000000003</v>
      </c>
      <c r="P278" s="33"/>
      <c r="Q278" s="33"/>
      <c r="R278" s="7"/>
      <c r="S278" s="37"/>
    </row>
    <row r="279" spans="2:19" x14ac:dyDescent="0.35">
      <c r="B279" s="5">
        <v>276</v>
      </c>
      <c r="C279" s="18"/>
      <c r="D279" s="7"/>
      <c r="E279" s="7"/>
      <c r="F279" s="7"/>
      <c r="G279" s="7"/>
      <c r="H279" s="7"/>
      <c r="I279" s="7"/>
      <c r="J279" s="7" t="s">
        <v>14</v>
      </c>
      <c r="K279" s="7" t="s">
        <v>14</v>
      </c>
      <c r="L279" s="3" t="str">
        <f t="shared" si="16"/>
        <v>-</v>
      </c>
      <c r="M279" s="3"/>
      <c r="N279" s="7">
        <f t="shared" si="17"/>
        <v>0</v>
      </c>
      <c r="O279" s="7">
        <f t="shared" si="18"/>
        <v>675.5500000000003</v>
      </c>
      <c r="P279" s="33"/>
      <c r="Q279" s="33"/>
      <c r="R279" s="7"/>
      <c r="S279" s="37"/>
    </row>
    <row r="280" spans="2:19" x14ac:dyDescent="0.35">
      <c r="B280" s="5">
        <v>277</v>
      </c>
      <c r="C280" s="18"/>
      <c r="D280" s="7"/>
      <c r="E280" s="7"/>
      <c r="F280" s="7"/>
      <c r="G280" s="7"/>
      <c r="H280" s="7"/>
      <c r="I280" s="7"/>
      <c r="J280" s="7" t="s">
        <v>14</v>
      </c>
      <c r="K280" s="7" t="s">
        <v>14</v>
      </c>
      <c r="L280" s="3" t="str">
        <f t="shared" si="16"/>
        <v>-</v>
      </c>
      <c r="M280" s="3"/>
      <c r="N280" s="7">
        <f t="shared" si="17"/>
        <v>0</v>
      </c>
      <c r="O280" s="7">
        <f t="shared" si="18"/>
        <v>675.5500000000003</v>
      </c>
      <c r="P280" s="33"/>
      <c r="Q280" s="33"/>
      <c r="R280" s="7"/>
      <c r="S280" s="37"/>
    </row>
    <row r="281" spans="2:19" x14ac:dyDescent="0.35">
      <c r="B281" s="5">
        <v>278</v>
      </c>
      <c r="C281" s="18"/>
      <c r="D281" s="7"/>
      <c r="E281" s="7"/>
      <c r="F281" s="7"/>
      <c r="G281" s="7"/>
      <c r="H281" s="7"/>
      <c r="I281" s="7"/>
      <c r="J281" s="7" t="s">
        <v>14</v>
      </c>
      <c r="K281" s="7" t="s">
        <v>14</v>
      </c>
      <c r="L281" s="3" t="str">
        <f t="shared" si="16"/>
        <v>-</v>
      </c>
      <c r="M281" s="3"/>
      <c r="N281" s="7">
        <f t="shared" si="17"/>
        <v>0</v>
      </c>
      <c r="O281" s="7">
        <f t="shared" si="18"/>
        <v>675.5500000000003</v>
      </c>
      <c r="P281" s="33"/>
      <c r="Q281" s="33"/>
      <c r="R281" s="7"/>
      <c r="S281" s="37"/>
    </row>
    <row r="282" spans="2:19" x14ac:dyDescent="0.35">
      <c r="B282" s="5">
        <v>279</v>
      </c>
      <c r="C282" s="18"/>
      <c r="D282" s="7"/>
      <c r="E282" s="7"/>
      <c r="F282" s="7"/>
      <c r="G282" s="7"/>
      <c r="H282" s="7"/>
      <c r="I282" s="7"/>
      <c r="J282" s="7" t="s">
        <v>14</v>
      </c>
      <c r="K282" s="7" t="s">
        <v>14</v>
      </c>
      <c r="L282" s="3" t="str">
        <f t="shared" si="16"/>
        <v>-</v>
      </c>
      <c r="M282" s="3"/>
      <c r="N282" s="7">
        <f t="shared" si="17"/>
        <v>0</v>
      </c>
      <c r="O282" s="7">
        <f t="shared" si="18"/>
        <v>675.5500000000003</v>
      </c>
      <c r="P282" s="33"/>
      <c r="Q282" s="33"/>
      <c r="R282" s="7"/>
      <c r="S282" s="37"/>
    </row>
    <row r="283" spans="2:19" x14ac:dyDescent="0.35">
      <c r="B283" s="5">
        <v>280</v>
      </c>
      <c r="C283" s="18"/>
      <c r="D283" s="7"/>
      <c r="E283" s="7"/>
      <c r="F283" s="7"/>
      <c r="G283" s="7"/>
      <c r="H283" s="7"/>
      <c r="I283" s="7"/>
      <c r="J283" s="7" t="s">
        <v>14</v>
      </c>
      <c r="K283" s="7" t="s">
        <v>14</v>
      </c>
      <c r="L283" s="3" t="str">
        <f t="shared" si="16"/>
        <v>-</v>
      </c>
      <c r="M283" s="3"/>
      <c r="N283" s="7">
        <f t="shared" si="17"/>
        <v>0</v>
      </c>
      <c r="O283" s="7">
        <f t="shared" si="18"/>
        <v>675.5500000000003</v>
      </c>
      <c r="P283" s="33"/>
      <c r="Q283" s="33"/>
      <c r="R283" s="7"/>
      <c r="S283" s="37"/>
    </row>
    <row r="284" spans="2:19" x14ac:dyDescent="0.35">
      <c r="B284" s="5">
        <v>281</v>
      </c>
      <c r="C284" s="18"/>
      <c r="D284" s="7"/>
      <c r="E284" s="7"/>
      <c r="F284" s="7"/>
      <c r="G284" s="7"/>
      <c r="H284" s="7"/>
      <c r="I284" s="7"/>
      <c r="J284" s="7" t="s">
        <v>14</v>
      </c>
      <c r="K284" s="7" t="s">
        <v>14</v>
      </c>
      <c r="L284" s="3" t="str">
        <f t="shared" si="16"/>
        <v>-</v>
      </c>
      <c r="M284" s="3"/>
      <c r="N284" s="7">
        <f t="shared" si="17"/>
        <v>0</v>
      </c>
      <c r="O284" s="7">
        <f t="shared" si="18"/>
        <v>675.5500000000003</v>
      </c>
      <c r="P284" s="33"/>
      <c r="Q284" s="33"/>
      <c r="R284" s="7"/>
      <c r="S284" s="37"/>
    </row>
    <row r="285" spans="2:19" x14ac:dyDescent="0.35">
      <c r="B285" s="5">
        <v>282</v>
      </c>
      <c r="C285" s="18"/>
      <c r="D285" s="7"/>
      <c r="E285" s="7"/>
      <c r="F285" s="7"/>
      <c r="G285" s="7"/>
      <c r="H285" s="7"/>
      <c r="I285" s="7"/>
      <c r="J285" s="7" t="s">
        <v>14</v>
      </c>
      <c r="K285" s="7" t="s">
        <v>14</v>
      </c>
      <c r="L285" s="3" t="str">
        <f t="shared" si="16"/>
        <v>-</v>
      </c>
      <c r="M285" s="3"/>
      <c r="N285" s="7">
        <f t="shared" si="17"/>
        <v>0</v>
      </c>
      <c r="O285" s="7">
        <f t="shared" si="18"/>
        <v>675.5500000000003</v>
      </c>
      <c r="P285" s="33"/>
      <c r="Q285" s="33"/>
      <c r="R285" s="7"/>
      <c r="S285" s="37"/>
    </row>
    <row r="286" spans="2:19" x14ac:dyDescent="0.35">
      <c r="B286" s="5">
        <v>283</v>
      </c>
      <c r="C286" s="18"/>
      <c r="D286" s="7"/>
      <c r="E286" s="7"/>
      <c r="F286" s="7"/>
      <c r="G286" s="7"/>
      <c r="H286" s="7"/>
      <c r="I286" s="7"/>
      <c r="J286" s="7" t="s">
        <v>14</v>
      </c>
      <c r="K286" s="7" t="s">
        <v>14</v>
      </c>
      <c r="L286" s="3" t="str">
        <f t="shared" si="16"/>
        <v>-</v>
      </c>
      <c r="M286" s="3"/>
      <c r="N286" s="7">
        <f t="shared" si="17"/>
        <v>0</v>
      </c>
      <c r="O286" s="7">
        <f t="shared" si="18"/>
        <v>675.5500000000003</v>
      </c>
      <c r="P286" s="33"/>
      <c r="Q286" s="33"/>
      <c r="R286" s="7"/>
      <c r="S286" s="37"/>
    </row>
    <row r="287" spans="2:19" x14ac:dyDescent="0.35">
      <c r="B287" s="5">
        <v>284</v>
      </c>
      <c r="C287" s="18"/>
      <c r="D287" s="7"/>
      <c r="E287" s="7"/>
      <c r="F287" s="7"/>
      <c r="G287" s="7"/>
      <c r="H287" s="7"/>
      <c r="I287" s="7"/>
      <c r="J287" s="7" t="s">
        <v>14</v>
      </c>
      <c r="K287" s="7" t="s">
        <v>14</v>
      </c>
      <c r="L287" s="3" t="str">
        <f t="shared" si="16"/>
        <v>-</v>
      </c>
      <c r="M287" s="3"/>
      <c r="N287" s="7">
        <f t="shared" si="17"/>
        <v>0</v>
      </c>
      <c r="O287" s="7">
        <f t="shared" si="18"/>
        <v>675.5500000000003</v>
      </c>
      <c r="P287" s="33"/>
      <c r="Q287" s="33"/>
      <c r="R287" s="7"/>
      <c r="S287" s="37"/>
    </row>
    <row r="288" spans="2:19" x14ac:dyDescent="0.35">
      <c r="B288" s="5">
        <v>285</v>
      </c>
      <c r="C288" s="18"/>
      <c r="D288" s="7"/>
      <c r="E288" s="7"/>
      <c r="F288" s="7"/>
      <c r="G288" s="7"/>
      <c r="H288" s="7"/>
      <c r="I288" s="7"/>
      <c r="J288" s="7" t="s">
        <v>14</v>
      </c>
      <c r="K288" s="7" t="s">
        <v>14</v>
      </c>
      <c r="L288" s="3" t="str">
        <f t="shared" si="16"/>
        <v>-</v>
      </c>
      <c r="M288" s="3"/>
      <c r="N288" s="7">
        <f t="shared" si="17"/>
        <v>0</v>
      </c>
      <c r="O288" s="7">
        <f t="shared" si="18"/>
        <v>675.5500000000003</v>
      </c>
      <c r="P288" s="33"/>
      <c r="Q288" s="33"/>
      <c r="R288" s="7"/>
      <c r="S288" s="37"/>
    </row>
    <row r="289" spans="2:19" x14ac:dyDescent="0.35">
      <c r="B289" s="5">
        <v>286</v>
      </c>
      <c r="C289" s="18"/>
      <c r="D289" s="7"/>
      <c r="E289" s="7"/>
      <c r="F289" s="7"/>
      <c r="G289" s="7"/>
      <c r="H289" s="7"/>
      <c r="I289" s="7"/>
      <c r="J289" s="7" t="s">
        <v>14</v>
      </c>
      <c r="K289" s="7" t="s">
        <v>14</v>
      </c>
      <c r="L289" s="3" t="str">
        <f t="shared" si="16"/>
        <v>-</v>
      </c>
      <c r="M289" s="3"/>
      <c r="N289" s="7">
        <f t="shared" si="17"/>
        <v>0</v>
      </c>
      <c r="O289" s="7">
        <f t="shared" si="18"/>
        <v>675.5500000000003</v>
      </c>
      <c r="P289" s="33"/>
      <c r="Q289" s="33"/>
      <c r="R289" s="7"/>
      <c r="S289" s="37"/>
    </row>
    <row r="290" spans="2:19" x14ac:dyDescent="0.35">
      <c r="B290" s="5">
        <v>287</v>
      </c>
      <c r="C290" s="18"/>
      <c r="D290" s="7"/>
      <c r="E290" s="7"/>
      <c r="F290" s="7"/>
      <c r="G290" s="7"/>
      <c r="H290" s="7"/>
      <c r="I290" s="7"/>
      <c r="J290" s="7" t="s">
        <v>14</v>
      </c>
      <c r="K290" s="7" t="s">
        <v>14</v>
      </c>
      <c r="L290" s="3" t="str">
        <f t="shared" si="16"/>
        <v>-</v>
      </c>
      <c r="M290" s="3"/>
      <c r="N290" s="7">
        <f t="shared" si="17"/>
        <v>0</v>
      </c>
      <c r="O290" s="7">
        <f t="shared" si="18"/>
        <v>675.5500000000003</v>
      </c>
      <c r="P290" s="33"/>
      <c r="Q290" s="33"/>
      <c r="R290" s="7"/>
      <c r="S290" s="37"/>
    </row>
    <row r="291" spans="2:19" x14ac:dyDescent="0.35">
      <c r="B291" s="5">
        <v>288</v>
      </c>
      <c r="C291" s="18"/>
      <c r="D291" s="7"/>
      <c r="E291" s="7"/>
      <c r="F291" s="7"/>
      <c r="G291" s="7"/>
      <c r="H291" s="7"/>
      <c r="I291" s="7"/>
      <c r="J291" s="7" t="s">
        <v>14</v>
      </c>
      <c r="K291" s="7" t="s">
        <v>14</v>
      </c>
      <c r="L291" s="3" t="str">
        <f t="shared" si="16"/>
        <v>-</v>
      </c>
      <c r="M291" s="3"/>
      <c r="N291" s="7">
        <f t="shared" si="17"/>
        <v>0</v>
      </c>
      <c r="O291" s="7">
        <f t="shared" si="18"/>
        <v>675.5500000000003</v>
      </c>
      <c r="P291" s="33"/>
      <c r="Q291" s="33"/>
      <c r="R291" s="7"/>
      <c r="S291" s="37"/>
    </row>
    <row r="292" spans="2:19" x14ac:dyDescent="0.35">
      <c r="B292" s="5">
        <v>289</v>
      </c>
      <c r="C292" s="18"/>
      <c r="D292" s="7"/>
      <c r="E292" s="7"/>
      <c r="F292" s="7"/>
      <c r="G292" s="7"/>
      <c r="H292" s="7"/>
      <c r="I292" s="7"/>
      <c r="J292" s="7" t="s">
        <v>14</v>
      </c>
      <c r="K292" s="7" t="s">
        <v>14</v>
      </c>
      <c r="L292" s="3" t="str">
        <f t="shared" si="16"/>
        <v>-</v>
      </c>
      <c r="M292" s="3"/>
      <c r="N292" s="7">
        <f t="shared" si="17"/>
        <v>0</v>
      </c>
      <c r="O292" s="7">
        <f t="shared" si="18"/>
        <v>675.5500000000003</v>
      </c>
      <c r="P292" s="33"/>
      <c r="Q292" s="33"/>
      <c r="R292" s="7"/>
      <c r="S292" s="37"/>
    </row>
    <row r="293" spans="2:19" x14ac:dyDescent="0.35">
      <c r="B293" s="5">
        <v>290</v>
      </c>
      <c r="C293" s="18"/>
      <c r="D293" s="7"/>
      <c r="E293" s="7"/>
      <c r="F293" s="7"/>
      <c r="G293" s="7"/>
      <c r="H293" s="7"/>
      <c r="I293" s="7"/>
      <c r="J293" s="7" t="s">
        <v>14</v>
      </c>
      <c r="K293" s="7" t="s">
        <v>14</v>
      </c>
      <c r="L293" s="3" t="str">
        <f t="shared" si="16"/>
        <v>-</v>
      </c>
      <c r="M293" s="3"/>
      <c r="N293" s="7">
        <f t="shared" si="17"/>
        <v>0</v>
      </c>
      <c r="O293" s="7">
        <f t="shared" si="18"/>
        <v>675.5500000000003</v>
      </c>
      <c r="P293" s="33"/>
      <c r="Q293" s="33"/>
      <c r="R293" s="7"/>
      <c r="S293" s="37"/>
    </row>
    <row r="294" spans="2:19" x14ac:dyDescent="0.35">
      <c r="B294" s="5">
        <v>291</v>
      </c>
      <c r="C294" s="18"/>
      <c r="D294" s="7"/>
      <c r="E294" s="7"/>
      <c r="F294" s="7"/>
      <c r="G294" s="7"/>
      <c r="H294" s="7"/>
      <c r="I294" s="7"/>
      <c r="J294" s="7" t="s">
        <v>14</v>
      </c>
      <c r="K294" s="7" t="s">
        <v>14</v>
      </c>
      <c r="L294" s="3" t="str">
        <f t="shared" si="16"/>
        <v>-</v>
      </c>
      <c r="M294" s="3"/>
      <c r="N294" s="7">
        <f t="shared" si="17"/>
        <v>0</v>
      </c>
      <c r="O294" s="7">
        <f t="shared" si="18"/>
        <v>675.5500000000003</v>
      </c>
      <c r="P294" s="33"/>
      <c r="Q294" s="33"/>
      <c r="R294" s="7"/>
      <c r="S294" s="37"/>
    </row>
    <row r="295" spans="2:19" x14ac:dyDescent="0.35">
      <c r="B295" s="5">
        <v>292</v>
      </c>
      <c r="C295" s="18"/>
      <c r="D295" s="7"/>
      <c r="E295" s="7"/>
      <c r="F295" s="7"/>
      <c r="G295" s="7"/>
      <c r="H295" s="7"/>
      <c r="I295" s="7"/>
      <c r="J295" s="7" t="s">
        <v>14</v>
      </c>
      <c r="K295" s="7" t="s">
        <v>14</v>
      </c>
      <c r="L295" s="3" t="str">
        <f t="shared" si="16"/>
        <v>-</v>
      </c>
      <c r="M295" s="3"/>
      <c r="N295" s="7">
        <f t="shared" si="17"/>
        <v>0</v>
      </c>
      <c r="O295" s="7">
        <f t="shared" si="18"/>
        <v>675.5500000000003</v>
      </c>
      <c r="P295" s="33"/>
      <c r="Q295" s="33"/>
      <c r="R295" s="7"/>
      <c r="S295" s="37"/>
    </row>
    <row r="296" spans="2:19" x14ac:dyDescent="0.35">
      <c r="B296" s="5">
        <v>293</v>
      </c>
      <c r="C296" s="18"/>
      <c r="D296" s="7"/>
      <c r="E296" s="7"/>
      <c r="F296" s="7"/>
      <c r="G296" s="7"/>
      <c r="H296" s="7"/>
      <c r="I296" s="7"/>
      <c r="J296" s="7" t="s">
        <v>14</v>
      </c>
      <c r="K296" s="7" t="s">
        <v>14</v>
      </c>
      <c r="L296" s="3" t="str">
        <f t="shared" ref="L296:L344" si="19">IFERROR((J296-1)*K296,"-")</f>
        <v>-</v>
      </c>
      <c r="M296" s="3"/>
      <c r="N296" s="7">
        <f t="shared" ref="N296:N344" si="20">I296+M296</f>
        <v>0</v>
      </c>
      <c r="O296" s="7">
        <f t="shared" ref="O296:O344" si="21">N296+O295</f>
        <v>675.5500000000003</v>
      </c>
      <c r="P296" s="33"/>
      <c r="Q296" s="33"/>
      <c r="R296" s="7"/>
      <c r="S296" s="37"/>
    </row>
    <row r="297" spans="2:19" x14ac:dyDescent="0.35">
      <c r="B297" s="5">
        <v>294</v>
      </c>
      <c r="C297" s="18"/>
      <c r="D297" s="7"/>
      <c r="E297" s="7"/>
      <c r="F297" s="7"/>
      <c r="G297" s="7"/>
      <c r="H297" s="7"/>
      <c r="I297" s="7"/>
      <c r="J297" s="7" t="s">
        <v>14</v>
      </c>
      <c r="K297" s="7" t="s">
        <v>14</v>
      </c>
      <c r="L297" s="3" t="str">
        <f t="shared" si="19"/>
        <v>-</v>
      </c>
      <c r="M297" s="3"/>
      <c r="N297" s="7">
        <f t="shared" si="20"/>
        <v>0</v>
      </c>
      <c r="O297" s="7">
        <f t="shared" si="21"/>
        <v>675.5500000000003</v>
      </c>
      <c r="P297" s="33"/>
      <c r="Q297" s="33"/>
      <c r="R297" s="7"/>
      <c r="S297" s="37"/>
    </row>
    <row r="298" spans="2:19" x14ac:dyDescent="0.35">
      <c r="B298" s="5">
        <v>295</v>
      </c>
      <c r="C298" s="18"/>
      <c r="D298" s="7"/>
      <c r="E298" s="7"/>
      <c r="F298" s="7"/>
      <c r="G298" s="7"/>
      <c r="H298" s="7"/>
      <c r="I298" s="7"/>
      <c r="J298" s="7" t="s">
        <v>14</v>
      </c>
      <c r="K298" s="7" t="s">
        <v>14</v>
      </c>
      <c r="L298" s="3" t="str">
        <f t="shared" si="19"/>
        <v>-</v>
      </c>
      <c r="M298" s="3"/>
      <c r="N298" s="7">
        <f t="shared" si="20"/>
        <v>0</v>
      </c>
      <c r="O298" s="7">
        <f t="shared" si="21"/>
        <v>675.5500000000003</v>
      </c>
      <c r="P298" s="33"/>
      <c r="Q298" s="33"/>
      <c r="R298" s="7"/>
      <c r="S298" s="37"/>
    </row>
    <row r="299" spans="2:19" x14ac:dyDescent="0.35">
      <c r="B299" s="5">
        <v>296</v>
      </c>
      <c r="C299" s="18"/>
      <c r="D299" s="7"/>
      <c r="E299" s="7"/>
      <c r="F299" s="7"/>
      <c r="G299" s="7"/>
      <c r="H299" s="7"/>
      <c r="I299" s="7"/>
      <c r="J299" s="7" t="s">
        <v>14</v>
      </c>
      <c r="K299" s="7" t="s">
        <v>14</v>
      </c>
      <c r="L299" s="3" t="str">
        <f t="shared" si="19"/>
        <v>-</v>
      </c>
      <c r="M299" s="3"/>
      <c r="N299" s="7">
        <f t="shared" si="20"/>
        <v>0</v>
      </c>
      <c r="O299" s="7">
        <f t="shared" si="21"/>
        <v>675.5500000000003</v>
      </c>
      <c r="P299" s="33"/>
      <c r="Q299" s="33"/>
      <c r="R299" s="7"/>
      <c r="S299" s="37"/>
    </row>
    <row r="300" spans="2:19" x14ac:dyDescent="0.35">
      <c r="B300" s="5">
        <v>297</v>
      </c>
      <c r="C300" s="18"/>
      <c r="D300" s="7"/>
      <c r="E300" s="7"/>
      <c r="F300" s="7"/>
      <c r="G300" s="7"/>
      <c r="H300" s="7"/>
      <c r="I300" s="7"/>
      <c r="J300" s="7" t="s">
        <v>14</v>
      </c>
      <c r="K300" s="7" t="s">
        <v>14</v>
      </c>
      <c r="L300" s="3" t="str">
        <f t="shared" si="19"/>
        <v>-</v>
      </c>
      <c r="M300" s="3"/>
      <c r="N300" s="7">
        <f t="shared" si="20"/>
        <v>0</v>
      </c>
      <c r="O300" s="7">
        <f t="shared" si="21"/>
        <v>675.5500000000003</v>
      </c>
      <c r="P300" s="33"/>
      <c r="Q300" s="33"/>
      <c r="R300" s="7"/>
      <c r="S300" s="37"/>
    </row>
    <row r="301" spans="2:19" x14ac:dyDescent="0.35">
      <c r="B301" s="5">
        <v>298</v>
      </c>
      <c r="C301" s="18"/>
      <c r="D301" s="7"/>
      <c r="E301" s="7"/>
      <c r="F301" s="7"/>
      <c r="G301" s="7"/>
      <c r="H301" s="7"/>
      <c r="I301" s="7"/>
      <c r="J301" s="7" t="s">
        <v>14</v>
      </c>
      <c r="K301" s="7" t="s">
        <v>14</v>
      </c>
      <c r="L301" s="3" t="str">
        <f t="shared" si="19"/>
        <v>-</v>
      </c>
      <c r="M301" s="3"/>
      <c r="N301" s="7">
        <f t="shared" si="20"/>
        <v>0</v>
      </c>
      <c r="O301" s="7">
        <f t="shared" si="21"/>
        <v>675.5500000000003</v>
      </c>
      <c r="P301" s="33"/>
      <c r="Q301" s="33"/>
      <c r="R301" s="7"/>
      <c r="S301" s="37"/>
    </row>
    <row r="302" spans="2:19" x14ac:dyDescent="0.35">
      <c r="B302" s="5">
        <v>299</v>
      </c>
      <c r="C302" s="18"/>
      <c r="D302" s="7"/>
      <c r="E302" s="7"/>
      <c r="F302" s="7"/>
      <c r="G302" s="7"/>
      <c r="H302" s="7"/>
      <c r="I302" s="7"/>
      <c r="J302" s="7" t="s">
        <v>14</v>
      </c>
      <c r="K302" s="7" t="s">
        <v>14</v>
      </c>
      <c r="L302" s="3" t="str">
        <f t="shared" si="19"/>
        <v>-</v>
      </c>
      <c r="M302" s="3"/>
      <c r="N302" s="7">
        <f t="shared" si="20"/>
        <v>0</v>
      </c>
      <c r="O302" s="7">
        <f t="shared" si="21"/>
        <v>675.5500000000003</v>
      </c>
      <c r="P302" s="33"/>
      <c r="Q302" s="33"/>
      <c r="R302" s="7"/>
      <c r="S302" s="37"/>
    </row>
    <row r="303" spans="2:19" x14ac:dyDescent="0.35">
      <c r="B303" s="5">
        <v>300</v>
      </c>
      <c r="C303" s="18"/>
      <c r="D303" s="7"/>
      <c r="E303" s="7"/>
      <c r="F303" s="7"/>
      <c r="G303" s="7"/>
      <c r="H303" s="7"/>
      <c r="I303" s="7"/>
      <c r="J303" s="7" t="s">
        <v>14</v>
      </c>
      <c r="K303" s="7" t="s">
        <v>14</v>
      </c>
      <c r="L303" s="3" t="str">
        <f t="shared" si="19"/>
        <v>-</v>
      </c>
      <c r="M303" s="3"/>
      <c r="N303" s="7">
        <f t="shared" si="20"/>
        <v>0</v>
      </c>
      <c r="O303" s="7">
        <f t="shared" si="21"/>
        <v>675.5500000000003</v>
      </c>
      <c r="P303" s="33"/>
      <c r="Q303" s="33"/>
      <c r="R303" s="7"/>
      <c r="S303" s="37"/>
    </row>
    <row r="304" spans="2:19" x14ac:dyDescent="0.35">
      <c r="B304" s="5">
        <v>301</v>
      </c>
      <c r="C304" s="18"/>
      <c r="D304" s="7"/>
      <c r="E304" s="7"/>
      <c r="F304" s="7"/>
      <c r="G304" s="7"/>
      <c r="H304" s="7"/>
      <c r="I304" s="7"/>
      <c r="J304" s="7" t="s">
        <v>14</v>
      </c>
      <c r="K304" s="7" t="s">
        <v>14</v>
      </c>
      <c r="L304" s="3" t="str">
        <f t="shared" si="19"/>
        <v>-</v>
      </c>
      <c r="M304" s="3"/>
      <c r="N304" s="7">
        <f t="shared" si="20"/>
        <v>0</v>
      </c>
      <c r="O304" s="7">
        <f t="shared" si="21"/>
        <v>675.5500000000003</v>
      </c>
      <c r="P304" s="33"/>
      <c r="Q304" s="33"/>
      <c r="R304" s="7"/>
      <c r="S304" s="37"/>
    </row>
    <row r="305" spans="2:19" x14ac:dyDescent="0.35">
      <c r="B305" s="5">
        <v>302</v>
      </c>
      <c r="C305" s="18"/>
      <c r="D305" s="7"/>
      <c r="E305" s="7"/>
      <c r="F305" s="7"/>
      <c r="G305" s="7"/>
      <c r="H305" s="7"/>
      <c r="I305" s="7"/>
      <c r="J305" s="7" t="s">
        <v>14</v>
      </c>
      <c r="K305" s="7" t="s">
        <v>14</v>
      </c>
      <c r="L305" s="3" t="str">
        <f t="shared" si="19"/>
        <v>-</v>
      </c>
      <c r="M305" s="3"/>
      <c r="N305" s="7">
        <f t="shared" si="20"/>
        <v>0</v>
      </c>
      <c r="O305" s="7">
        <f t="shared" si="21"/>
        <v>675.5500000000003</v>
      </c>
      <c r="P305" s="33"/>
      <c r="Q305" s="33"/>
      <c r="R305" s="7"/>
      <c r="S305" s="37"/>
    </row>
    <row r="306" spans="2:19" x14ac:dyDescent="0.35">
      <c r="B306" s="5">
        <v>303</v>
      </c>
      <c r="C306" s="18"/>
      <c r="D306" s="7"/>
      <c r="E306" s="7"/>
      <c r="F306" s="7"/>
      <c r="G306" s="7"/>
      <c r="H306" s="7"/>
      <c r="I306" s="7"/>
      <c r="J306" s="7" t="s">
        <v>14</v>
      </c>
      <c r="K306" s="7" t="s">
        <v>14</v>
      </c>
      <c r="L306" s="3" t="str">
        <f t="shared" si="19"/>
        <v>-</v>
      </c>
      <c r="M306" s="3"/>
      <c r="N306" s="7">
        <f t="shared" si="20"/>
        <v>0</v>
      </c>
      <c r="O306" s="7">
        <f t="shared" si="21"/>
        <v>675.5500000000003</v>
      </c>
      <c r="P306" s="33"/>
      <c r="Q306" s="33"/>
      <c r="R306" s="7"/>
      <c r="S306" s="37"/>
    </row>
    <row r="307" spans="2:19" x14ac:dyDescent="0.35">
      <c r="B307" s="5">
        <v>304</v>
      </c>
      <c r="C307" s="18"/>
      <c r="D307" s="7"/>
      <c r="E307" s="7"/>
      <c r="F307" s="7"/>
      <c r="G307" s="7"/>
      <c r="H307" s="7"/>
      <c r="I307" s="7"/>
      <c r="J307" s="7" t="s">
        <v>14</v>
      </c>
      <c r="K307" s="7" t="s">
        <v>14</v>
      </c>
      <c r="L307" s="3" t="str">
        <f t="shared" si="19"/>
        <v>-</v>
      </c>
      <c r="M307" s="3"/>
      <c r="N307" s="7">
        <f t="shared" si="20"/>
        <v>0</v>
      </c>
      <c r="O307" s="7">
        <f t="shared" si="21"/>
        <v>675.5500000000003</v>
      </c>
      <c r="P307" s="33"/>
      <c r="Q307" s="33"/>
      <c r="R307" s="7"/>
      <c r="S307" s="37"/>
    </row>
    <row r="308" spans="2:19" x14ac:dyDescent="0.35">
      <c r="B308" s="5">
        <v>305</v>
      </c>
      <c r="C308" s="18"/>
      <c r="D308" s="7"/>
      <c r="E308" s="7"/>
      <c r="F308" s="7"/>
      <c r="G308" s="7"/>
      <c r="H308" s="7"/>
      <c r="I308" s="7"/>
      <c r="J308" s="7" t="s">
        <v>14</v>
      </c>
      <c r="K308" s="7" t="s">
        <v>14</v>
      </c>
      <c r="L308" s="3" t="str">
        <f t="shared" si="19"/>
        <v>-</v>
      </c>
      <c r="M308" s="3"/>
      <c r="N308" s="7">
        <f t="shared" si="20"/>
        <v>0</v>
      </c>
      <c r="O308" s="7">
        <f t="shared" si="21"/>
        <v>675.5500000000003</v>
      </c>
      <c r="P308" s="33"/>
      <c r="Q308" s="33"/>
      <c r="R308" s="7"/>
      <c r="S308" s="37"/>
    </row>
    <row r="309" spans="2:19" x14ac:dyDescent="0.35">
      <c r="B309" s="5">
        <v>306</v>
      </c>
      <c r="C309" s="18"/>
      <c r="D309" s="7"/>
      <c r="E309" s="7"/>
      <c r="F309" s="7"/>
      <c r="G309" s="7"/>
      <c r="H309" s="7"/>
      <c r="I309" s="7"/>
      <c r="J309" s="7" t="s">
        <v>14</v>
      </c>
      <c r="K309" s="7" t="s">
        <v>14</v>
      </c>
      <c r="L309" s="3" t="str">
        <f t="shared" si="19"/>
        <v>-</v>
      </c>
      <c r="M309" s="3"/>
      <c r="N309" s="7">
        <f t="shared" si="20"/>
        <v>0</v>
      </c>
      <c r="O309" s="7">
        <f t="shared" si="21"/>
        <v>675.5500000000003</v>
      </c>
      <c r="P309" s="33"/>
      <c r="Q309" s="33"/>
      <c r="R309" s="7"/>
      <c r="S309" s="37"/>
    </row>
    <row r="310" spans="2:19" x14ac:dyDescent="0.35">
      <c r="B310" s="5">
        <v>307</v>
      </c>
      <c r="C310" s="18"/>
      <c r="D310" s="7"/>
      <c r="E310" s="7"/>
      <c r="F310" s="7"/>
      <c r="G310" s="7"/>
      <c r="H310" s="7"/>
      <c r="I310" s="7"/>
      <c r="J310" s="7" t="s">
        <v>14</v>
      </c>
      <c r="K310" s="7" t="s">
        <v>14</v>
      </c>
      <c r="L310" s="3" t="str">
        <f t="shared" si="19"/>
        <v>-</v>
      </c>
      <c r="M310" s="3"/>
      <c r="N310" s="7">
        <f t="shared" si="20"/>
        <v>0</v>
      </c>
      <c r="O310" s="7">
        <f t="shared" si="21"/>
        <v>675.5500000000003</v>
      </c>
      <c r="P310" s="33"/>
      <c r="Q310" s="33"/>
      <c r="R310" s="7"/>
      <c r="S310" s="37"/>
    </row>
    <row r="311" spans="2:19" x14ac:dyDescent="0.35">
      <c r="B311" s="5">
        <v>308</v>
      </c>
      <c r="C311" s="18"/>
      <c r="D311" s="7"/>
      <c r="E311" s="7"/>
      <c r="F311" s="7"/>
      <c r="G311" s="7"/>
      <c r="H311" s="7"/>
      <c r="I311" s="7"/>
      <c r="J311" s="7" t="s">
        <v>14</v>
      </c>
      <c r="K311" s="7" t="s">
        <v>14</v>
      </c>
      <c r="L311" s="3" t="str">
        <f t="shared" si="19"/>
        <v>-</v>
      </c>
      <c r="M311" s="3"/>
      <c r="N311" s="7">
        <f t="shared" si="20"/>
        <v>0</v>
      </c>
      <c r="O311" s="7">
        <f t="shared" si="21"/>
        <v>675.5500000000003</v>
      </c>
      <c r="P311" s="33"/>
      <c r="Q311" s="33"/>
      <c r="R311" s="7"/>
      <c r="S311" s="37"/>
    </row>
    <row r="312" spans="2:19" x14ac:dyDescent="0.35">
      <c r="B312" s="5">
        <v>309</v>
      </c>
      <c r="C312" s="18"/>
      <c r="D312" s="7"/>
      <c r="E312" s="7"/>
      <c r="F312" s="7"/>
      <c r="G312" s="7"/>
      <c r="H312" s="7"/>
      <c r="I312" s="7"/>
      <c r="J312" s="7" t="s">
        <v>14</v>
      </c>
      <c r="K312" s="7" t="s">
        <v>14</v>
      </c>
      <c r="L312" s="3" t="str">
        <f t="shared" si="19"/>
        <v>-</v>
      </c>
      <c r="M312" s="3"/>
      <c r="N312" s="7">
        <f t="shared" si="20"/>
        <v>0</v>
      </c>
      <c r="O312" s="7">
        <f t="shared" si="21"/>
        <v>675.5500000000003</v>
      </c>
      <c r="P312" s="33"/>
      <c r="Q312" s="33"/>
      <c r="R312" s="7"/>
      <c r="S312" s="37"/>
    </row>
    <row r="313" spans="2:19" x14ac:dyDescent="0.35">
      <c r="B313" s="5">
        <v>310</v>
      </c>
      <c r="C313" s="18"/>
      <c r="D313" s="7"/>
      <c r="E313" s="7"/>
      <c r="F313" s="7"/>
      <c r="G313" s="7"/>
      <c r="H313" s="7"/>
      <c r="I313" s="7"/>
      <c r="J313" s="7" t="s">
        <v>14</v>
      </c>
      <c r="K313" s="7" t="s">
        <v>14</v>
      </c>
      <c r="L313" s="3" t="str">
        <f t="shared" si="19"/>
        <v>-</v>
      </c>
      <c r="M313" s="3"/>
      <c r="N313" s="7">
        <f t="shared" si="20"/>
        <v>0</v>
      </c>
      <c r="O313" s="7">
        <f t="shared" si="21"/>
        <v>675.5500000000003</v>
      </c>
      <c r="P313" s="33"/>
      <c r="Q313" s="33"/>
      <c r="R313" s="7"/>
      <c r="S313" s="37"/>
    </row>
    <row r="314" spans="2:19" x14ac:dyDescent="0.35">
      <c r="B314" s="5">
        <v>311</v>
      </c>
      <c r="C314" s="18"/>
      <c r="D314" s="7"/>
      <c r="E314" s="7"/>
      <c r="F314" s="7"/>
      <c r="G314" s="7"/>
      <c r="H314" s="7"/>
      <c r="I314" s="7"/>
      <c r="J314" s="7" t="s">
        <v>14</v>
      </c>
      <c r="K314" s="7" t="s">
        <v>14</v>
      </c>
      <c r="L314" s="3" t="str">
        <f t="shared" si="19"/>
        <v>-</v>
      </c>
      <c r="M314" s="3"/>
      <c r="N314" s="7">
        <f t="shared" si="20"/>
        <v>0</v>
      </c>
      <c r="O314" s="7">
        <f t="shared" si="21"/>
        <v>675.5500000000003</v>
      </c>
      <c r="P314" s="33"/>
      <c r="Q314" s="33"/>
      <c r="R314" s="7"/>
      <c r="S314" s="37"/>
    </row>
    <row r="315" spans="2:19" x14ac:dyDescent="0.35">
      <c r="B315" s="5">
        <v>312</v>
      </c>
      <c r="C315" s="18"/>
      <c r="D315" s="7"/>
      <c r="E315" s="7"/>
      <c r="F315" s="7"/>
      <c r="G315" s="7"/>
      <c r="H315" s="7"/>
      <c r="I315" s="7"/>
      <c r="J315" s="7" t="s">
        <v>14</v>
      </c>
      <c r="K315" s="7" t="s">
        <v>14</v>
      </c>
      <c r="L315" s="3" t="str">
        <f t="shared" si="19"/>
        <v>-</v>
      </c>
      <c r="M315" s="3"/>
      <c r="N315" s="7">
        <f t="shared" si="20"/>
        <v>0</v>
      </c>
      <c r="O315" s="7">
        <f t="shared" si="21"/>
        <v>675.5500000000003</v>
      </c>
      <c r="P315" s="33"/>
      <c r="Q315" s="33"/>
      <c r="R315" s="7"/>
      <c r="S315" s="37"/>
    </row>
    <row r="316" spans="2:19" x14ac:dyDescent="0.35">
      <c r="B316" s="5">
        <v>313</v>
      </c>
      <c r="C316" s="18"/>
      <c r="D316" s="7"/>
      <c r="E316" s="7"/>
      <c r="F316" s="7"/>
      <c r="G316" s="7"/>
      <c r="H316" s="7"/>
      <c r="I316" s="7"/>
      <c r="J316" s="7" t="s">
        <v>14</v>
      </c>
      <c r="K316" s="7" t="s">
        <v>14</v>
      </c>
      <c r="L316" s="3" t="str">
        <f t="shared" si="19"/>
        <v>-</v>
      </c>
      <c r="M316" s="3"/>
      <c r="N316" s="7">
        <f t="shared" si="20"/>
        <v>0</v>
      </c>
      <c r="O316" s="7">
        <f t="shared" si="21"/>
        <v>675.5500000000003</v>
      </c>
      <c r="P316" s="33"/>
      <c r="Q316" s="33"/>
      <c r="R316" s="7"/>
      <c r="S316" s="37"/>
    </row>
    <row r="317" spans="2:19" x14ac:dyDescent="0.35">
      <c r="B317" s="5">
        <v>314</v>
      </c>
      <c r="C317" s="18"/>
      <c r="D317" s="7"/>
      <c r="E317" s="7"/>
      <c r="F317" s="7"/>
      <c r="G317" s="7"/>
      <c r="H317" s="7"/>
      <c r="I317" s="7"/>
      <c r="J317" s="7" t="s">
        <v>14</v>
      </c>
      <c r="K317" s="7" t="s">
        <v>14</v>
      </c>
      <c r="L317" s="3" t="str">
        <f t="shared" si="19"/>
        <v>-</v>
      </c>
      <c r="M317" s="3"/>
      <c r="N317" s="7">
        <f t="shared" si="20"/>
        <v>0</v>
      </c>
      <c r="O317" s="7">
        <f t="shared" si="21"/>
        <v>675.5500000000003</v>
      </c>
      <c r="P317" s="33"/>
      <c r="Q317" s="33"/>
      <c r="R317" s="7"/>
      <c r="S317" s="37"/>
    </row>
    <row r="318" spans="2:19" x14ac:dyDescent="0.35">
      <c r="B318" s="5">
        <v>315</v>
      </c>
      <c r="C318" s="18"/>
      <c r="D318" s="7"/>
      <c r="E318" s="7"/>
      <c r="F318" s="7"/>
      <c r="G318" s="7"/>
      <c r="H318" s="7"/>
      <c r="I318" s="7"/>
      <c r="J318" s="7" t="s">
        <v>14</v>
      </c>
      <c r="K318" s="7" t="s">
        <v>14</v>
      </c>
      <c r="L318" s="3" t="str">
        <f t="shared" si="19"/>
        <v>-</v>
      </c>
      <c r="M318" s="3"/>
      <c r="N318" s="7">
        <f t="shared" si="20"/>
        <v>0</v>
      </c>
      <c r="O318" s="7">
        <f t="shared" si="21"/>
        <v>675.5500000000003</v>
      </c>
      <c r="P318" s="33"/>
      <c r="Q318" s="33"/>
      <c r="R318" s="7"/>
      <c r="S318" s="37"/>
    </row>
    <row r="319" spans="2:19" x14ac:dyDescent="0.35">
      <c r="B319" s="5">
        <v>316</v>
      </c>
      <c r="C319" s="18"/>
      <c r="D319" s="7"/>
      <c r="E319" s="7"/>
      <c r="F319" s="7"/>
      <c r="G319" s="7"/>
      <c r="H319" s="7"/>
      <c r="I319" s="7"/>
      <c r="J319" s="7" t="s">
        <v>14</v>
      </c>
      <c r="K319" s="7" t="s">
        <v>14</v>
      </c>
      <c r="L319" s="3" t="str">
        <f t="shared" si="19"/>
        <v>-</v>
      </c>
      <c r="M319" s="3"/>
      <c r="N319" s="7">
        <f t="shared" si="20"/>
        <v>0</v>
      </c>
      <c r="O319" s="7">
        <f t="shared" si="21"/>
        <v>675.5500000000003</v>
      </c>
      <c r="P319" s="33"/>
      <c r="Q319" s="33"/>
      <c r="R319" s="7"/>
      <c r="S319" s="37"/>
    </row>
    <row r="320" spans="2:19" x14ac:dyDescent="0.35">
      <c r="B320" s="5">
        <v>317</v>
      </c>
      <c r="C320" s="18"/>
      <c r="D320" s="7"/>
      <c r="E320" s="7"/>
      <c r="F320" s="7"/>
      <c r="G320" s="7"/>
      <c r="H320" s="7"/>
      <c r="I320" s="7"/>
      <c r="J320" s="7" t="s">
        <v>14</v>
      </c>
      <c r="K320" s="7" t="s">
        <v>14</v>
      </c>
      <c r="L320" s="3" t="str">
        <f t="shared" si="19"/>
        <v>-</v>
      </c>
      <c r="M320" s="3"/>
      <c r="N320" s="7">
        <f t="shared" si="20"/>
        <v>0</v>
      </c>
      <c r="O320" s="7">
        <f t="shared" si="21"/>
        <v>675.5500000000003</v>
      </c>
      <c r="P320" s="33"/>
      <c r="Q320" s="33"/>
      <c r="R320" s="7"/>
      <c r="S320" s="37"/>
    </row>
    <row r="321" spans="2:19" x14ac:dyDescent="0.35">
      <c r="B321" s="5">
        <v>318</v>
      </c>
      <c r="C321" s="18"/>
      <c r="D321" s="7"/>
      <c r="E321" s="7"/>
      <c r="F321" s="7"/>
      <c r="G321" s="7"/>
      <c r="H321" s="7"/>
      <c r="I321" s="7"/>
      <c r="J321" s="7" t="s">
        <v>14</v>
      </c>
      <c r="K321" s="7" t="s">
        <v>14</v>
      </c>
      <c r="L321" s="3" t="str">
        <f t="shared" si="19"/>
        <v>-</v>
      </c>
      <c r="M321" s="3"/>
      <c r="N321" s="7">
        <f t="shared" si="20"/>
        <v>0</v>
      </c>
      <c r="O321" s="7">
        <f t="shared" si="21"/>
        <v>675.5500000000003</v>
      </c>
      <c r="P321" s="33"/>
      <c r="Q321" s="33"/>
      <c r="R321" s="7"/>
      <c r="S321" s="37"/>
    </row>
    <row r="322" spans="2:19" x14ac:dyDescent="0.35">
      <c r="B322" s="5">
        <v>319</v>
      </c>
      <c r="C322" s="18"/>
      <c r="D322" s="7"/>
      <c r="E322" s="7"/>
      <c r="F322" s="7"/>
      <c r="G322" s="7"/>
      <c r="H322" s="7"/>
      <c r="I322" s="7"/>
      <c r="J322" s="7" t="s">
        <v>14</v>
      </c>
      <c r="K322" s="7" t="s">
        <v>14</v>
      </c>
      <c r="L322" s="3" t="str">
        <f t="shared" si="19"/>
        <v>-</v>
      </c>
      <c r="M322" s="3"/>
      <c r="N322" s="7">
        <f t="shared" si="20"/>
        <v>0</v>
      </c>
      <c r="O322" s="7">
        <f t="shared" si="21"/>
        <v>675.5500000000003</v>
      </c>
      <c r="P322" s="33"/>
      <c r="Q322" s="33"/>
      <c r="R322" s="7"/>
      <c r="S322" s="37"/>
    </row>
    <row r="323" spans="2:19" x14ac:dyDescent="0.35">
      <c r="B323" s="5">
        <v>320</v>
      </c>
      <c r="C323" s="18"/>
      <c r="D323" s="7"/>
      <c r="E323" s="7"/>
      <c r="F323" s="7"/>
      <c r="G323" s="7"/>
      <c r="H323" s="7"/>
      <c r="I323" s="7"/>
      <c r="J323" s="7" t="s">
        <v>14</v>
      </c>
      <c r="K323" s="7" t="s">
        <v>14</v>
      </c>
      <c r="L323" s="3" t="str">
        <f t="shared" si="19"/>
        <v>-</v>
      </c>
      <c r="M323" s="3"/>
      <c r="N323" s="7">
        <f t="shared" si="20"/>
        <v>0</v>
      </c>
      <c r="O323" s="7">
        <f t="shared" si="21"/>
        <v>675.5500000000003</v>
      </c>
      <c r="P323" s="33"/>
      <c r="Q323" s="33"/>
      <c r="R323" s="7"/>
      <c r="S323" s="37"/>
    </row>
    <row r="324" spans="2:19" x14ac:dyDescent="0.35">
      <c r="B324" s="5">
        <v>321</v>
      </c>
      <c r="C324" s="18"/>
      <c r="D324" s="7"/>
      <c r="E324" s="7"/>
      <c r="F324" s="7"/>
      <c r="G324" s="7"/>
      <c r="H324" s="7"/>
      <c r="I324" s="7"/>
      <c r="J324" s="7" t="s">
        <v>14</v>
      </c>
      <c r="K324" s="7" t="s">
        <v>14</v>
      </c>
      <c r="L324" s="3" t="str">
        <f t="shared" si="19"/>
        <v>-</v>
      </c>
      <c r="M324" s="3"/>
      <c r="N324" s="7">
        <f t="shared" si="20"/>
        <v>0</v>
      </c>
      <c r="O324" s="7">
        <f t="shared" si="21"/>
        <v>675.5500000000003</v>
      </c>
      <c r="P324" s="33"/>
      <c r="Q324" s="33"/>
      <c r="R324" s="7"/>
      <c r="S324" s="37"/>
    </row>
    <row r="325" spans="2:19" x14ac:dyDescent="0.35">
      <c r="B325" s="5">
        <v>322</v>
      </c>
      <c r="C325" s="18"/>
      <c r="D325" s="7"/>
      <c r="E325" s="7"/>
      <c r="F325" s="7"/>
      <c r="G325" s="7"/>
      <c r="H325" s="7"/>
      <c r="I325" s="7"/>
      <c r="J325" s="7" t="s">
        <v>14</v>
      </c>
      <c r="K325" s="7" t="s">
        <v>14</v>
      </c>
      <c r="L325" s="3" t="str">
        <f t="shared" si="19"/>
        <v>-</v>
      </c>
      <c r="M325" s="3"/>
      <c r="N325" s="7">
        <f t="shared" si="20"/>
        <v>0</v>
      </c>
      <c r="O325" s="7">
        <f t="shared" si="21"/>
        <v>675.5500000000003</v>
      </c>
      <c r="P325" s="33"/>
      <c r="Q325" s="33"/>
      <c r="R325" s="7"/>
      <c r="S325" s="37"/>
    </row>
    <row r="326" spans="2:19" x14ac:dyDescent="0.35">
      <c r="B326" s="5">
        <v>323</v>
      </c>
      <c r="C326" s="18"/>
      <c r="D326" s="7"/>
      <c r="E326" s="7"/>
      <c r="F326" s="7"/>
      <c r="G326" s="7"/>
      <c r="H326" s="7"/>
      <c r="I326" s="7"/>
      <c r="J326" s="7" t="s">
        <v>14</v>
      </c>
      <c r="K326" s="7" t="s">
        <v>14</v>
      </c>
      <c r="L326" s="3" t="str">
        <f t="shared" si="19"/>
        <v>-</v>
      </c>
      <c r="M326" s="3"/>
      <c r="N326" s="7">
        <f t="shared" si="20"/>
        <v>0</v>
      </c>
      <c r="O326" s="7">
        <f t="shared" si="21"/>
        <v>675.5500000000003</v>
      </c>
      <c r="P326" s="33"/>
      <c r="Q326" s="33"/>
      <c r="R326" s="7"/>
      <c r="S326" s="37"/>
    </row>
    <row r="327" spans="2:19" x14ac:dyDescent="0.35">
      <c r="B327" s="5">
        <v>324</v>
      </c>
      <c r="C327" s="18"/>
      <c r="D327" s="7"/>
      <c r="E327" s="7"/>
      <c r="F327" s="7"/>
      <c r="G327" s="7"/>
      <c r="H327" s="7"/>
      <c r="I327" s="7"/>
      <c r="J327" s="7" t="s">
        <v>14</v>
      </c>
      <c r="K327" s="7" t="s">
        <v>14</v>
      </c>
      <c r="L327" s="3" t="str">
        <f t="shared" si="19"/>
        <v>-</v>
      </c>
      <c r="M327" s="3"/>
      <c r="N327" s="7">
        <f t="shared" si="20"/>
        <v>0</v>
      </c>
      <c r="O327" s="7">
        <f t="shared" si="21"/>
        <v>675.5500000000003</v>
      </c>
      <c r="P327" s="33"/>
      <c r="Q327" s="33"/>
      <c r="R327" s="7"/>
      <c r="S327" s="37"/>
    </row>
    <row r="328" spans="2:19" x14ac:dyDescent="0.35">
      <c r="B328" s="5">
        <v>325</v>
      </c>
      <c r="C328" s="18"/>
      <c r="D328" s="7"/>
      <c r="E328" s="7"/>
      <c r="F328" s="7"/>
      <c r="G328" s="7"/>
      <c r="H328" s="7"/>
      <c r="I328" s="7"/>
      <c r="J328" s="7" t="s">
        <v>14</v>
      </c>
      <c r="K328" s="7" t="s">
        <v>14</v>
      </c>
      <c r="L328" s="3" t="str">
        <f t="shared" si="19"/>
        <v>-</v>
      </c>
      <c r="M328" s="3"/>
      <c r="N328" s="7">
        <f t="shared" si="20"/>
        <v>0</v>
      </c>
      <c r="O328" s="7">
        <f t="shared" si="21"/>
        <v>675.5500000000003</v>
      </c>
      <c r="P328" s="33"/>
      <c r="Q328" s="33"/>
      <c r="R328" s="7"/>
      <c r="S328" s="37"/>
    </row>
    <row r="329" spans="2:19" x14ac:dyDescent="0.35">
      <c r="B329" s="5">
        <v>326</v>
      </c>
      <c r="C329" s="18"/>
      <c r="D329" s="7"/>
      <c r="E329" s="7"/>
      <c r="F329" s="7"/>
      <c r="G329" s="7"/>
      <c r="H329" s="7"/>
      <c r="I329" s="7"/>
      <c r="J329" s="7" t="s">
        <v>14</v>
      </c>
      <c r="K329" s="7" t="s">
        <v>14</v>
      </c>
      <c r="L329" s="3" t="str">
        <f t="shared" si="19"/>
        <v>-</v>
      </c>
      <c r="M329" s="3"/>
      <c r="N329" s="7">
        <f t="shared" si="20"/>
        <v>0</v>
      </c>
      <c r="O329" s="7">
        <f t="shared" si="21"/>
        <v>675.5500000000003</v>
      </c>
      <c r="P329" s="33"/>
      <c r="Q329" s="33"/>
      <c r="R329" s="7"/>
      <c r="S329" s="37"/>
    </row>
    <row r="330" spans="2:19" x14ac:dyDescent="0.35">
      <c r="B330" s="5">
        <v>327</v>
      </c>
      <c r="C330" s="18"/>
      <c r="D330" s="7"/>
      <c r="E330" s="7"/>
      <c r="F330" s="7"/>
      <c r="G330" s="7"/>
      <c r="H330" s="7"/>
      <c r="I330" s="7"/>
      <c r="J330" s="7" t="s">
        <v>14</v>
      </c>
      <c r="K330" s="7" t="s">
        <v>14</v>
      </c>
      <c r="L330" s="3" t="str">
        <f t="shared" si="19"/>
        <v>-</v>
      </c>
      <c r="M330" s="3"/>
      <c r="N330" s="7">
        <f t="shared" si="20"/>
        <v>0</v>
      </c>
      <c r="O330" s="7">
        <f t="shared" si="21"/>
        <v>675.5500000000003</v>
      </c>
      <c r="P330" s="33"/>
      <c r="Q330" s="33"/>
      <c r="R330" s="7"/>
      <c r="S330" s="37"/>
    </row>
    <row r="331" spans="2:19" x14ac:dyDescent="0.35">
      <c r="B331" s="5">
        <v>328</v>
      </c>
      <c r="C331" s="18"/>
      <c r="D331" s="7"/>
      <c r="E331" s="7"/>
      <c r="F331" s="7"/>
      <c r="G331" s="7"/>
      <c r="H331" s="7"/>
      <c r="I331" s="7"/>
      <c r="J331" s="7" t="s">
        <v>14</v>
      </c>
      <c r="K331" s="7" t="s">
        <v>14</v>
      </c>
      <c r="L331" s="3" t="str">
        <f t="shared" si="19"/>
        <v>-</v>
      </c>
      <c r="M331" s="3"/>
      <c r="N331" s="7">
        <f t="shared" si="20"/>
        <v>0</v>
      </c>
      <c r="O331" s="7">
        <f t="shared" si="21"/>
        <v>675.5500000000003</v>
      </c>
      <c r="P331" s="33"/>
      <c r="Q331" s="33"/>
      <c r="R331" s="7"/>
      <c r="S331" s="37"/>
    </row>
    <row r="332" spans="2:19" x14ac:dyDescent="0.35">
      <c r="B332" s="5">
        <v>329</v>
      </c>
      <c r="C332" s="18"/>
      <c r="D332" s="7"/>
      <c r="E332" s="7"/>
      <c r="F332" s="7"/>
      <c r="G332" s="7"/>
      <c r="H332" s="7"/>
      <c r="I332" s="7"/>
      <c r="J332" s="7" t="s">
        <v>14</v>
      </c>
      <c r="K332" s="7" t="s">
        <v>14</v>
      </c>
      <c r="L332" s="3" t="str">
        <f t="shared" si="19"/>
        <v>-</v>
      </c>
      <c r="M332" s="3"/>
      <c r="N332" s="7">
        <f t="shared" si="20"/>
        <v>0</v>
      </c>
      <c r="O332" s="7">
        <f t="shared" si="21"/>
        <v>675.5500000000003</v>
      </c>
      <c r="P332" s="33"/>
      <c r="Q332" s="33"/>
      <c r="R332" s="7"/>
      <c r="S332" s="37"/>
    </row>
    <row r="333" spans="2:19" x14ac:dyDescent="0.35">
      <c r="B333" s="5">
        <v>330</v>
      </c>
      <c r="C333" s="18"/>
      <c r="D333" s="7"/>
      <c r="E333" s="7"/>
      <c r="F333" s="7"/>
      <c r="G333" s="7"/>
      <c r="H333" s="7"/>
      <c r="I333" s="7"/>
      <c r="J333" s="7" t="s">
        <v>14</v>
      </c>
      <c r="K333" s="7" t="s">
        <v>14</v>
      </c>
      <c r="L333" s="3" t="str">
        <f t="shared" si="19"/>
        <v>-</v>
      </c>
      <c r="M333" s="3"/>
      <c r="N333" s="7">
        <f t="shared" si="20"/>
        <v>0</v>
      </c>
      <c r="O333" s="7">
        <f t="shared" si="21"/>
        <v>675.5500000000003</v>
      </c>
      <c r="P333" s="33"/>
      <c r="Q333" s="33"/>
      <c r="R333" s="7"/>
      <c r="S333" s="37"/>
    </row>
    <row r="334" spans="2:19" x14ac:dyDescent="0.35">
      <c r="B334" s="5">
        <v>331</v>
      </c>
      <c r="C334" s="18"/>
      <c r="D334" s="7"/>
      <c r="E334" s="7"/>
      <c r="F334" s="7"/>
      <c r="G334" s="7"/>
      <c r="H334" s="7"/>
      <c r="I334" s="7"/>
      <c r="J334" s="7" t="s">
        <v>14</v>
      </c>
      <c r="K334" s="7" t="s">
        <v>14</v>
      </c>
      <c r="L334" s="3" t="str">
        <f t="shared" si="19"/>
        <v>-</v>
      </c>
      <c r="M334" s="3"/>
      <c r="N334" s="7">
        <f t="shared" si="20"/>
        <v>0</v>
      </c>
      <c r="O334" s="7">
        <f t="shared" si="21"/>
        <v>675.5500000000003</v>
      </c>
      <c r="P334" s="33"/>
      <c r="Q334" s="33"/>
      <c r="R334" s="7"/>
      <c r="S334" s="37"/>
    </row>
    <row r="335" spans="2:19" x14ac:dyDescent="0.35">
      <c r="B335" s="5">
        <v>332</v>
      </c>
      <c r="C335" s="18"/>
      <c r="D335" s="7"/>
      <c r="E335" s="7"/>
      <c r="F335" s="7"/>
      <c r="G335" s="7"/>
      <c r="H335" s="7"/>
      <c r="I335" s="7"/>
      <c r="J335" s="7" t="s">
        <v>14</v>
      </c>
      <c r="K335" s="7" t="s">
        <v>14</v>
      </c>
      <c r="L335" s="3" t="str">
        <f t="shared" si="19"/>
        <v>-</v>
      </c>
      <c r="M335" s="3"/>
      <c r="N335" s="7">
        <f t="shared" si="20"/>
        <v>0</v>
      </c>
      <c r="O335" s="7">
        <f t="shared" si="21"/>
        <v>675.5500000000003</v>
      </c>
      <c r="P335" s="33"/>
      <c r="Q335" s="33"/>
      <c r="R335" s="7"/>
      <c r="S335" s="37"/>
    </row>
    <row r="336" spans="2:19" x14ac:dyDescent="0.35">
      <c r="B336" s="5">
        <v>333</v>
      </c>
      <c r="C336" s="18"/>
      <c r="D336" s="7"/>
      <c r="E336" s="7"/>
      <c r="F336" s="7"/>
      <c r="G336" s="7"/>
      <c r="H336" s="7"/>
      <c r="I336" s="7"/>
      <c r="J336" s="7" t="s">
        <v>14</v>
      </c>
      <c r="K336" s="7" t="s">
        <v>14</v>
      </c>
      <c r="L336" s="3" t="str">
        <f t="shared" si="19"/>
        <v>-</v>
      </c>
      <c r="M336" s="3"/>
      <c r="N336" s="7">
        <f t="shared" si="20"/>
        <v>0</v>
      </c>
      <c r="O336" s="7">
        <f t="shared" si="21"/>
        <v>675.5500000000003</v>
      </c>
      <c r="P336" s="33"/>
      <c r="Q336" s="33"/>
      <c r="R336" s="7"/>
      <c r="S336" s="37"/>
    </row>
    <row r="337" spans="2:19" x14ac:dyDescent="0.35">
      <c r="B337" s="5">
        <v>334</v>
      </c>
      <c r="C337" s="18"/>
      <c r="D337" s="7"/>
      <c r="E337" s="7"/>
      <c r="F337" s="7"/>
      <c r="G337" s="7"/>
      <c r="H337" s="7"/>
      <c r="I337" s="7"/>
      <c r="J337" s="7" t="s">
        <v>14</v>
      </c>
      <c r="K337" s="7" t="s">
        <v>14</v>
      </c>
      <c r="L337" s="3" t="str">
        <f t="shared" si="19"/>
        <v>-</v>
      </c>
      <c r="M337" s="3"/>
      <c r="N337" s="7">
        <f t="shared" si="20"/>
        <v>0</v>
      </c>
      <c r="O337" s="7">
        <f t="shared" si="21"/>
        <v>675.5500000000003</v>
      </c>
      <c r="P337" s="33"/>
      <c r="Q337" s="33"/>
      <c r="R337" s="7"/>
      <c r="S337" s="37"/>
    </row>
    <row r="338" spans="2:19" x14ac:dyDescent="0.35">
      <c r="B338" s="5">
        <v>335</v>
      </c>
      <c r="C338" s="18"/>
      <c r="D338" s="7"/>
      <c r="E338" s="7"/>
      <c r="F338" s="7"/>
      <c r="G338" s="7"/>
      <c r="H338" s="7"/>
      <c r="I338" s="7"/>
      <c r="J338" s="7" t="s">
        <v>14</v>
      </c>
      <c r="K338" s="7" t="s">
        <v>14</v>
      </c>
      <c r="L338" s="3" t="str">
        <f t="shared" si="19"/>
        <v>-</v>
      </c>
      <c r="M338" s="3"/>
      <c r="N338" s="7">
        <f t="shared" si="20"/>
        <v>0</v>
      </c>
      <c r="O338" s="7">
        <f t="shared" si="21"/>
        <v>675.5500000000003</v>
      </c>
      <c r="P338" s="33"/>
      <c r="Q338" s="33"/>
      <c r="R338" s="7"/>
      <c r="S338" s="37"/>
    </row>
    <row r="339" spans="2:19" x14ac:dyDescent="0.35">
      <c r="B339" s="5">
        <v>336</v>
      </c>
      <c r="C339" s="18"/>
      <c r="D339" s="7"/>
      <c r="E339" s="7"/>
      <c r="F339" s="7"/>
      <c r="G339" s="7"/>
      <c r="H339" s="7"/>
      <c r="I339" s="7"/>
      <c r="J339" s="7" t="s">
        <v>14</v>
      </c>
      <c r="K339" s="7" t="s">
        <v>14</v>
      </c>
      <c r="L339" s="3" t="str">
        <f t="shared" si="19"/>
        <v>-</v>
      </c>
      <c r="M339" s="3"/>
      <c r="N339" s="7">
        <f t="shared" si="20"/>
        <v>0</v>
      </c>
      <c r="O339" s="7">
        <f t="shared" si="21"/>
        <v>675.5500000000003</v>
      </c>
      <c r="P339" s="33"/>
      <c r="Q339" s="33"/>
      <c r="R339" s="7"/>
      <c r="S339" s="37"/>
    </row>
    <row r="340" spans="2:19" x14ac:dyDescent="0.35">
      <c r="B340" s="5">
        <v>337</v>
      </c>
      <c r="C340" s="18"/>
      <c r="D340" s="7"/>
      <c r="E340" s="7"/>
      <c r="F340" s="7"/>
      <c r="G340" s="7"/>
      <c r="H340" s="7"/>
      <c r="I340" s="7"/>
      <c r="J340" s="7" t="s">
        <v>14</v>
      </c>
      <c r="K340" s="7" t="s">
        <v>14</v>
      </c>
      <c r="L340" s="3" t="str">
        <f t="shared" si="19"/>
        <v>-</v>
      </c>
      <c r="M340" s="3"/>
      <c r="N340" s="7">
        <f t="shared" si="20"/>
        <v>0</v>
      </c>
      <c r="O340" s="7">
        <f t="shared" si="21"/>
        <v>675.5500000000003</v>
      </c>
      <c r="P340" s="33"/>
      <c r="Q340" s="33"/>
      <c r="R340" s="7"/>
      <c r="S340" s="37"/>
    </row>
    <row r="341" spans="2:19" x14ac:dyDescent="0.35">
      <c r="B341" s="5">
        <v>338</v>
      </c>
      <c r="C341" s="18"/>
      <c r="D341" s="7"/>
      <c r="E341" s="7"/>
      <c r="F341" s="7"/>
      <c r="G341" s="7"/>
      <c r="H341" s="7"/>
      <c r="I341" s="7"/>
      <c r="J341" s="7" t="s">
        <v>14</v>
      </c>
      <c r="K341" s="7" t="s">
        <v>14</v>
      </c>
      <c r="L341" s="3" t="str">
        <f t="shared" si="19"/>
        <v>-</v>
      </c>
      <c r="M341" s="3"/>
      <c r="N341" s="7">
        <f t="shared" si="20"/>
        <v>0</v>
      </c>
      <c r="O341" s="7">
        <f t="shared" si="21"/>
        <v>675.5500000000003</v>
      </c>
      <c r="P341" s="33"/>
      <c r="Q341" s="33"/>
      <c r="R341" s="7"/>
      <c r="S341" s="37"/>
    </row>
    <row r="342" spans="2:19" x14ac:dyDescent="0.35">
      <c r="B342" s="5">
        <v>339</v>
      </c>
      <c r="C342" s="18"/>
      <c r="D342" s="7"/>
      <c r="E342" s="7"/>
      <c r="F342" s="7"/>
      <c r="G342" s="7"/>
      <c r="H342" s="7"/>
      <c r="I342" s="7"/>
      <c r="J342" s="7" t="s">
        <v>14</v>
      </c>
      <c r="K342" s="7" t="s">
        <v>14</v>
      </c>
      <c r="L342" s="3" t="str">
        <f t="shared" si="19"/>
        <v>-</v>
      </c>
      <c r="M342" s="3"/>
      <c r="N342" s="7">
        <f t="shared" si="20"/>
        <v>0</v>
      </c>
      <c r="O342" s="7">
        <f t="shared" si="21"/>
        <v>675.5500000000003</v>
      </c>
      <c r="P342" s="33"/>
      <c r="Q342" s="33"/>
      <c r="R342" s="7"/>
      <c r="S342" s="37"/>
    </row>
    <row r="343" spans="2:19" x14ac:dyDescent="0.35">
      <c r="B343" s="5">
        <v>340</v>
      </c>
      <c r="C343" s="18"/>
      <c r="D343" s="7"/>
      <c r="E343" s="7"/>
      <c r="F343" s="7"/>
      <c r="G343" s="7"/>
      <c r="H343" s="7"/>
      <c r="I343" s="7"/>
      <c r="J343" s="7" t="s">
        <v>14</v>
      </c>
      <c r="K343" s="7" t="s">
        <v>14</v>
      </c>
      <c r="L343" s="3" t="str">
        <f t="shared" si="19"/>
        <v>-</v>
      </c>
      <c r="M343" s="3"/>
      <c r="N343" s="7">
        <f t="shared" si="20"/>
        <v>0</v>
      </c>
      <c r="O343" s="7">
        <f t="shared" si="21"/>
        <v>675.5500000000003</v>
      </c>
      <c r="P343" s="33"/>
      <c r="Q343" s="33"/>
      <c r="R343" s="7"/>
      <c r="S343" s="37"/>
    </row>
    <row r="344" spans="2:19" ht="15" thickBot="1" x14ac:dyDescent="0.4">
      <c r="B344" s="6">
        <v>341</v>
      </c>
      <c r="C344" s="30"/>
      <c r="D344" s="17"/>
      <c r="E344" s="17"/>
      <c r="F344" s="17"/>
      <c r="G344" s="17"/>
      <c r="H344" s="17"/>
      <c r="I344" s="17"/>
      <c r="J344" s="17" t="s">
        <v>14</v>
      </c>
      <c r="K344" s="17" t="s">
        <v>14</v>
      </c>
      <c r="L344" s="25" t="str">
        <f t="shared" si="19"/>
        <v>-</v>
      </c>
      <c r="M344" s="25"/>
      <c r="N344" s="17">
        <f t="shared" si="20"/>
        <v>0</v>
      </c>
      <c r="O344" s="17">
        <f t="shared" si="21"/>
        <v>675.5500000000003</v>
      </c>
      <c r="P344" s="39"/>
      <c r="Q344" s="39"/>
      <c r="R344" s="17"/>
      <c r="S344" s="40"/>
    </row>
  </sheetData>
  <mergeCells count="9">
    <mergeCell ref="U10:V10"/>
    <mergeCell ref="B2:B3"/>
    <mergeCell ref="J2:M2"/>
    <mergeCell ref="N2:R2"/>
    <mergeCell ref="G2:I2"/>
    <mergeCell ref="F2:F3"/>
    <mergeCell ref="E2:E3"/>
    <mergeCell ref="D2:D3"/>
    <mergeCell ref="C2:C3"/>
  </mergeCells>
  <conditionalFormatting sqref="I4:I46 N345:O380 I48:I344 M4:O344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J4:M344">
    <cfRule type="cellIs" dxfId="5" priority="10" operator="equal">
      <formula>"-"</formula>
    </cfRule>
  </conditionalFormatting>
  <conditionalFormatting sqref="M4:M9 M11:M344">
    <cfRule type="cellIs" dxfId="4" priority="7" operator="equal">
      <formula>0</formula>
    </cfRule>
  </conditionalFormatting>
  <conditionalFormatting sqref="J17:K17">
    <cfRule type="cellIs" dxfId="3" priority="4" operator="equal">
      <formula>"-"</formula>
    </cfRule>
  </conditionalFormatting>
  <conditionalFormatting sqref="P1:Q46 P48:Q1048576">
    <cfRule type="cellIs" dxfId="2" priority="3" operator="equal">
      <formula>"0-0"</formula>
    </cfRule>
  </conditionalFormatting>
  <conditionalFormatting sqref="V11:V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F493E9D9-6621-40AB-95AE-543929F0C3C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'!N4:N4</xm:f>
              <xm:sqref>C4</xm:sqref>
            </x14:sparkline>
            <x14:sparkline>
              <xm:f>'Data '!N5:N5</xm:f>
              <xm:sqref>C5</xm:sqref>
            </x14:sparkline>
            <x14:sparkline>
              <xm:f>'Data '!N6:N6</xm:f>
              <xm:sqref>C6</xm:sqref>
            </x14:sparkline>
            <x14:sparkline>
              <xm:f>'Data '!N7:N7</xm:f>
              <xm:sqref>C7</xm:sqref>
            </x14:sparkline>
            <x14:sparkline>
              <xm:f>'Data '!N8:N8</xm:f>
              <xm:sqref>C8</xm:sqref>
            </x14:sparkline>
            <x14:sparkline>
              <xm:f>'Data '!N9:N9</xm:f>
              <xm:sqref>C9</xm:sqref>
            </x14:sparkline>
            <x14:sparkline>
              <xm:f>'Data '!N10:N10</xm:f>
              <xm:sqref>C10</xm:sqref>
            </x14:sparkline>
            <x14:sparkline>
              <xm:f>'Data '!N11:N11</xm:f>
              <xm:sqref>C11</xm:sqref>
            </x14:sparkline>
            <x14:sparkline>
              <xm:f>'Data '!N12:N12</xm:f>
              <xm:sqref>C12</xm:sqref>
            </x14:sparkline>
            <x14:sparkline>
              <xm:f>'Data '!N13:N13</xm:f>
              <xm:sqref>C13</xm:sqref>
            </x14:sparkline>
            <x14:sparkline>
              <xm:f>'Data '!N14:N14</xm:f>
              <xm:sqref>C14</xm:sqref>
            </x14:sparkline>
            <x14:sparkline>
              <xm:f>'Data '!N15:N15</xm:f>
              <xm:sqref>C15</xm:sqref>
            </x14:sparkline>
            <x14:sparkline>
              <xm:f>'Data '!N16:N16</xm:f>
              <xm:sqref>C16</xm:sqref>
            </x14:sparkline>
            <x14:sparkline>
              <xm:f>'Data '!N17:N17</xm:f>
              <xm:sqref>C17</xm:sqref>
            </x14:sparkline>
            <x14:sparkline>
              <xm:f>'Data '!N18:N18</xm:f>
              <xm:sqref>C18</xm:sqref>
            </x14:sparkline>
            <x14:sparkline>
              <xm:f>'Data '!N19:N19</xm:f>
              <xm:sqref>C19</xm:sqref>
            </x14:sparkline>
            <x14:sparkline>
              <xm:f>'Data '!N20:N20</xm:f>
              <xm:sqref>C20</xm:sqref>
            </x14:sparkline>
            <x14:sparkline>
              <xm:f>'Data '!N21:N21</xm:f>
              <xm:sqref>C21</xm:sqref>
            </x14:sparkline>
            <x14:sparkline>
              <xm:f>'Data '!N22:N22</xm:f>
              <xm:sqref>C22</xm:sqref>
            </x14:sparkline>
            <x14:sparkline>
              <xm:f>'Data '!N23:N23</xm:f>
              <xm:sqref>C23</xm:sqref>
            </x14:sparkline>
            <x14:sparkline>
              <xm:f>'Data '!N24:N24</xm:f>
              <xm:sqref>C24</xm:sqref>
            </x14:sparkline>
            <x14:sparkline>
              <xm:f>'Data '!N25:N25</xm:f>
              <xm:sqref>C25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5F0E-79A4-4740-9191-7F9ACED856C5}">
  <dimension ref="A1"/>
  <sheetViews>
    <sheetView zoomScale="55" zoomScaleNormal="55" workbookViewId="0">
      <selection activeCell="AW33" sqref="AW33"/>
    </sheetView>
  </sheetViews>
  <sheetFormatPr defaultRowHeight="14.5" x14ac:dyDescent="0.35"/>
  <sheetData/>
  <pageMargins left="0.7" right="0.7" top="0.75" bottom="0.75" header="0.3" footer="0.3"/>
  <pageSetup paperSize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930AD0EF01524F87C06E96786F6615" ma:contentTypeVersion="12" ma:contentTypeDescription="Create a new document." ma:contentTypeScope="" ma:versionID="fec86ff31db021d197561347f3c962f2">
  <xsd:schema xmlns:xsd="http://www.w3.org/2001/XMLSchema" xmlns:xs="http://www.w3.org/2001/XMLSchema" xmlns:p="http://schemas.microsoft.com/office/2006/metadata/properties" xmlns:ns3="2786c77b-9837-455e-bfed-afb082a5e809" xmlns:ns4="51a3e0eb-277c-4c46-9589-100e6d74af47" targetNamespace="http://schemas.microsoft.com/office/2006/metadata/properties" ma:root="true" ma:fieldsID="4b749302bce5517ac753d42d917cfb0b" ns3:_="" ns4:_="">
    <xsd:import namespace="2786c77b-9837-455e-bfed-afb082a5e809"/>
    <xsd:import namespace="51a3e0eb-277c-4c46-9589-100e6d74af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6c77b-9837-455e-bfed-afb082a5e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3e0eb-277c-4c46-9589-100e6d74af4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A841D7-7020-4E16-8CC8-929AFAD7F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6c77b-9837-455e-bfed-afb082a5e809"/>
    <ds:schemaRef ds:uri="51a3e0eb-277c-4c46-9589-100e6d74a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D620DC-F457-4CF7-98A6-4D39A7051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24BD2-5E5B-4991-B58C-D4B9000867D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2786c77b-9837-455e-bfed-afb082a5e809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1a3e0eb-277c-4c46-9589-100e6d74af4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Rome</dc:creator>
  <cp:lastModifiedBy>James Rome</cp:lastModifiedBy>
  <dcterms:created xsi:type="dcterms:W3CDTF">2021-01-05T19:47:20Z</dcterms:created>
  <dcterms:modified xsi:type="dcterms:W3CDTF">2021-03-28T19:53:43Z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0x0101000B930AD0EF01524F87C06E96786F6615</vt:lpwstr>
  </property>
</Properties>
</file>